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 codeName="{51196F13-6AD0-C1B8-E2B4-A1F9AE17003E}"/>
  <workbookPr codeName="ThisWorkbook"/>
  <bookViews>
    <workbookView xWindow="-120" yWindow="-120" windowWidth="20730" windowHeight="11760" activeTab="1"/>
  </bookViews>
  <sheets>
    <sheet name="A ST JULIEN" sheetId="5" r:id="rId1"/>
    <sheet name="A CEBAZAT" sheetId="4" r:id="rId2"/>
    <sheet name="A Riom" sheetId="6" r:id="rId3"/>
    <sheet name="A COURNON" sheetId="8" r:id="rId4"/>
    <sheet name="Classement" sheetId="7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5"/>
  <c r="H32"/>
  <c r="F32"/>
  <c r="A32"/>
  <c r="M31"/>
  <c r="H31"/>
  <c r="F31"/>
  <c r="A31"/>
  <c r="M30"/>
  <c r="H30"/>
  <c r="F30"/>
  <c r="A30"/>
  <c r="M29"/>
  <c r="H29"/>
  <c r="F29"/>
  <c r="A29"/>
  <c r="M28"/>
  <c r="H28"/>
  <c r="F28"/>
  <c r="A28"/>
  <c r="M27"/>
  <c r="H27"/>
  <c r="F27"/>
  <c r="A27"/>
  <c r="M26"/>
  <c r="H26"/>
  <c r="F26"/>
  <c r="A26"/>
  <c r="M25"/>
  <c r="H25"/>
  <c r="F25"/>
  <c r="A25"/>
  <c r="F24"/>
  <c r="A24"/>
  <c r="F23"/>
  <c r="A23"/>
  <c r="F22"/>
  <c r="A22"/>
  <c r="M21"/>
  <c r="H21"/>
  <c r="F21"/>
  <c r="A21"/>
  <c r="M20"/>
  <c r="H20"/>
  <c r="M19"/>
  <c r="H19"/>
  <c r="M18"/>
  <c r="H18"/>
  <c r="M17"/>
  <c r="H17"/>
  <c r="M16"/>
  <c r="H16"/>
  <c r="M15"/>
  <c r="H15"/>
  <c r="M14"/>
  <c r="H14"/>
  <c r="F14"/>
  <c r="A14"/>
  <c r="F13"/>
  <c r="A13"/>
  <c r="F12"/>
  <c r="A12"/>
  <c r="F11"/>
  <c r="A11"/>
  <c r="M10"/>
  <c r="H10"/>
  <c r="F10"/>
  <c r="A10"/>
  <c r="M9"/>
  <c r="H9"/>
  <c r="F9"/>
  <c r="A9"/>
  <c r="M8"/>
  <c r="H8"/>
  <c r="F8"/>
  <c r="A8"/>
  <c r="M7"/>
  <c r="H7"/>
  <c r="F7"/>
  <c r="A7"/>
  <c r="M6"/>
  <c r="H6"/>
  <c r="F6"/>
  <c r="A6"/>
  <c r="M5"/>
  <c r="H5"/>
  <c r="F5"/>
  <c r="A5"/>
  <c r="M4"/>
  <c r="H4"/>
  <c r="F4"/>
  <c r="A4"/>
  <c r="M3"/>
  <c r="H3"/>
  <c r="F3"/>
  <c r="A3"/>
  <c r="M32" i="8" l="1"/>
  <c r="H32"/>
  <c r="F32"/>
  <c r="A32"/>
  <c r="M31"/>
  <c r="H31"/>
  <c r="F31"/>
  <c r="A31"/>
  <c r="M30"/>
  <c r="H30"/>
  <c r="F30"/>
  <c r="A30"/>
  <c r="M29"/>
  <c r="H29"/>
  <c r="F29"/>
  <c r="A29"/>
  <c r="M28"/>
  <c r="H28"/>
  <c r="F28"/>
  <c r="A28"/>
  <c r="M27"/>
  <c r="H27"/>
  <c r="F27"/>
  <c r="A27"/>
  <c r="M26"/>
  <c r="H26"/>
  <c r="F26"/>
  <c r="A26"/>
  <c r="M25"/>
  <c r="H25"/>
  <c r="F25"/>
  <c r="A25"/>
  <c r="F24"/>
  <c r="A24"/>
  <c r="F23"/>
  <c r="A23"/>
  <c r="F22"/>
  <c r="A22"/>
  <c r="M21"/>
  <c r="H21"/>
  <c r="F21"/>
  <c r="A21"/>
  <c r="M20"/>
  <c r="H20"/>
  <c r="M19"/>
  <c r="H19"/>
  <c r="M18"/>
  <c r="H18"/>
  <c r="M17"/>
  <c r="H17"/>
  <c r="M16"/>
  <c r="H16"/>
  <c r="M15"/>
  <c r="H15"/>
  <c r="M14"/>
  <c r="H14"/>
  <c r="F14"/>
  <c r="A14"/>
  <c r="F13"/>
  <c r="A13"/>
  <c r="F12"/>
  <c r="A12"/>
  <c r="F11"/>
  <c r="A11"/>
  <c r="M10"/>
  <c r="H10"/>
  <c r="F10"/>
  <c r="A10"/>
  <c r="M9"/>
  <c r="H9"/>
  <c r="F9"/>
  <c r="A9"/>
  <c r="M8"/>
  <c r="H8"/>
  <c r="F8"/>
  <c r="A8"/>
  <c r="M7"/>
  <c r="H7"/>
  <c r="F7"/>
  <c r="A7"/>
  <c r="M6"/>
  <c r="H6"/>
  <c r="F6"/>
  <c r="A6"/>
  <c r="M5"/>
  <c r="H5"/>
  <c r="F5"/>
  <c r="A5"/>
  <c r="M4"/>
  <c r="H4"/>
  <c r="F4"/>
  <c r="A4"/>
  <c r="M3"/>
  <c r="H3"/>
  <c r="F3"/>
  <c r="A3"/>
  <c r="P14" l="1"/>
  <c r="F9" i="7" s="1"/>
  <c r="P8" i="8"/>
  <c r="G9" i="7" s="1"/>
  <c r="P17" i="8"/>
  <c r="P11"/>
  <c r="M32" i="4"/>
  <c r="H32"/>
  <c r="F32"/>
  <c r="A32"/>
  <c r="M31"/>
  <c r="H31"/>
  <c r="F31"/>
  <c r="A31"/>
  <c r="M30"/>
  <c r="H30"/>
  <c r="F30"/>
  <c r="A30"/>
  <c r="M29"/>
  <c r="H29"/>
  <c r="F29"/>
  <c r="A29"/>
  <c r="M28"/>
  <c r="H28"/>
  <c r="F28"/>
  <c r="A28"/>
  <c r="M27"/>
  <c r="H27"/>
  <c r="F27"/>
  <c r="A27"/>
  <c r="M26"/>
  <c r="H26"/>
  <c r="F26"/>
  <c r="A26"/>
  <c r="M25"/>
  <c r="H25"/>
  <c r="F25"/>
  <c r="A25"/>
  <c r="F24"/>
  <c r="A24"/>
  <c r="F23"/>
  <c r="A23"/>
  <c r="F22"/>
  <c r="A22"/>
  <c r="M21"/>
  <c r="H21"/>
  <c r="F21"/>
  <c r="A21"/>
  <c r="M20"/>
  <c r="H20"/>
  <c r="M19"/>
  <c r="H19"/>
  <c r="M18"/>
  <c r="H18"/>
  <c r="M17"/>
  <c r="H17"/>
  <c r="M16"/>
  <c r="H16"/>
  <c r="M15"/>
  <c r="H15"/>
  <c r="M14"/>
  <c r="H14"/>
  <c r="F14"/>
  <c r="A14"/>
  <c r="F13"/>
  <c r="A13"/>
  <c r="F12"/>
  <c r="A12"/>
  <c r="F11"/>
  <c r="A11"/>
  <c r="M10"/>
  <c r="H10"/>
  <c r="F10"/>
  <c r="A10"/>
  <c r="M9"/>
  <c r="H9"/>
  <c r="F9"/>
  <c r="A9"/>
  <c r="M8"/>
  <c r="H8"/>
  <c r="F8"/>
  <c r="A8"/>
  <c r="M7"/>
  <c r="H7"/>
  <c r="F7"/>
  <c r="A7"/>
  <c r="M6"/>
  <c r="H6"/>
  <c r="F6"/>
  <c r="A6"/>
  <c r="M5"/>
  <c r="H5"/>
  <c r="F5"/>
  <c r="A5"/>
  <c r="M4"/>
  <c r="H4"/>
  <c r="F4"/>
  <c r="A4"/>
  <c r="M3"/>
  <c r="H3"/>
  <c r="F3"/>
  <c r="A3"/>
  <c r="M32" i="6"/>
  <c r="H32"/>
  <c r="F32"/>
  <c r="A32"/>
  <c r="M31"/>
  <c r="H31"/>
  <c r="F31"/>
  <c r="A31"/>
  <c r="M30"/>
  <c r="H30"/>
  <c r="F30"/>
  <c r="A30"/>
  <c r="M29"/>
  <c r="H29"/>
  <c r="F29"/>
  <c r="A29"/>
  <c r="M28"/>
  <c r="H28"/>
  <c r="F28"/>
  <c r="A28"/>
  <c r="M27"/>
  <c r="H27"/>
  <c r="F27"/>
  <c r="A27"/>
  <c r="M26"/>
  <c r="H26"/>
  <c r="F26"/>
  <c r="A26"/>
  <c r="M25"/>
  <c r="H25"/>
  <c r="F25"/>
  <c r="A25"/>
  <c r="F24"/>
  <c r="A24"/>
  <c r="F23"/>
  <c r="A23"/>
  <c r="F22"/>
  <c r="A22"/>
  <c r="M21"/>
  <c r="H21"/>
  <c r="F21"/>
  <c r="A21"/>
  <c r="M20"/>
  <c r="H20"/>
  <c r="M19"/>
  <c r="H19"/>
  <c r="M18"/>
  <c r="H18"/>
  <c r="M17"/>
  <c r="H17"/>
  <c r="M16"/>
  <c r="H16"/>
  <c r="M15"/>
  <c r="H15"/>
  <c r="M14"/>
  <c r="H14"/>
  <c r="F14"/>
  <c r="A14"/>
  <c r="F13"/>
  <c r="A13"/>
  <c r="F12"/>
  <c r="A12"/>
  <c r="F11"/>
  <c r="A11"/>
  <c r="M10"/>
  <c r="H10"/>
  <c r="F10"/>
  <c r="A10"/>
  <c r="M9"/>
  <c r="H9"/>
  <c r="F9"/>
  <c r="A9"/>
  <c r="M8"/>
  <c r="H8"/>
  <c r="F8"/>
  <c r="A8"/>
  <c r="M7"/>
  <c r="H7"/>
  <c r="F7"/>
  <c r="A7"/>
  <c r="M6"/>
  <c r="H6"/>
  <c r="F6"/>
  <c r="A6"/>
  <c r="M5"/>
  <c r="H5"/>
  <c r="F5"/>
  <c r="A5"/>
  <c r="M4"/>
  <c r="H4"/>
  <c r="F4"/>
  <c r="A4"/>
  <c r="M3"/>
  <c r="H3"/>
  <c r="F3"/>
  <c r="A3"/>
  <c r="Q8" i="8" l="1"/>
  <c r="Q11"/>
  <c r="D9" i="7"/>
  <c r="Q17" i="8"/>
  <c r="E9" i="7"/>
  <c r="Q14" i="8"/>
  <c r="P17" i="4"/>
  <c r="E7" i="7" s="1"/>
  <c r="P11" i="4"/>
  <c r="D7" i="7" s="1"/>
  <c r="P14" i="6"/>
  <c r="G8" i="7" s="1"/>
  <c r="P11" i="6"/>
  <c r="D8" i="7" s="1"/>
  <c r="P8" i="4"/>
  <c r="F7" i="7" s="1"/>
  <c r="P14" i="4"/>
  <c r="G7" i="7" s="1"/>
  <c r="P17" i="6"/>
  <c r="E8" i="7" s="1"/>
  <c r="P11" i="5"/>
  <c r="D6" i="7" s="1"/>
  <c r="P8" i="5"/>
  <c r="P14"/>
  <c r="F6" i="7" s="1"/>
  <c r="P8" i="6"/>
  <c r="F8" i="7" s="1"/>
  <c r="P17" i="5"/>
  <c r="E6" i="7" s="1"/>
  <c r="G6" l="1"/>
  <c r="Q8" i="4"/>
  <c r="Q17" i="6"/>
  <c r="Q14"/>
  <c r="Q8"/>
  <c r="Q17" i="4"/>
  <c r="Q14"/>
  <c r="Q11"/>
  <c r="Q17" i="5"/>
  <c r="Q8"/>
  <c r="Q11"/>
  <c r="Q11" i="6"/>
  <c r="Q14" i="5"/>
  <c r="D10" i="7" l="1"/>
  <c r="E10"/>
  <c r="G10"/>
  <c r="F10"/>
  <c r="F12" l="1"/>
  <c r="G12"/>
  <c r="E12"/>
  <c r="D12"/>
</calcChain>
</file>

<file path=xl/sharedStrings.xml><?xml version="1.0" encoding="utf-8"?>
<sst xmlns="http://schemas.openxmlformats.org/spreadsheetml/2006/main" count="571" uniqueCount="47">
  <si>
    <t>CE 1</t>
  </si>
  <si>
    <t>CE 2</t>
  </si>
  <si>
    <t>CE 3</t>
  </si>
  <si>
    <t>CE 4</t>
  </si>
  <si>
    <t>CE 5</t>
  </si>
  <si>
    <t>CE 6</t>
  </si>
  <si>
    <t>CO 1</t>
  </si>
  <si>
    <t>CO 2</t>
  </si>
  <si>
    <t>CO 3</t>
  </si>
  <si>
    <t>CO 4</t>
  </si>
  <si>
    <t>CO 5</t>
  </si>
  <si>
    <t>CO 6</t>
  </si>
  <si>
    <t>RI 1</t>
  </si>
  <si>
    <t>RI 2</t>
  </si>
  <si>
    <t>RI 3</t>
  </si>
  <si>
    <t>RI 4</t>
  </si>
  <si>
    <t>RI 5</t>
  </si>
  <si>
    <t>RI 6</t>
  </si>
  <si>
    <t>SCORE</t>
  </si>
  <si>
    <t>POINTS</t>
  </si>
  <si>
    <t>EQUIPES</t>
  </si>
  <si>
    <t>SJ 1</t>
  </si>
  <si>
    <t>SJ 2</t>
  </si>
  <si>
    <t>SJ 6</t>
  </si>
  <si>
    <t>SJ 3</t>
  </si>
  <si>
    <t>SJ 4</t>
  </si>
  <si>
    <t>SJ 5</t>
  </si>
  <si>
    <t>CE3</t>
  </si>
  <si>
    <t>CEBAZAT</t>
  </si>
  <si>
    <t>COURNON</t>
  </si>
  <si>
    <t>RIOM</t>
  </si>
  <si>
    <t>ST JULIEN</t>
  </si>
  <si>
    <t>CLUBS</t>
  </si>
  <si>
    <t>CLASST</t>
  </si>
  <si>
    <t>LES COPAINS D'ABORD</t>
  </si>
  <si>
    <t>JOURNEES/CLUBS</t>
  </si>
  <si>
    <t>1ère journée</t>
  </si>
  <si>
    <t>2ème journée</t>
  </si>
  <si>
    <t>3ème journée</t>
  </si>
  <si>
    <t>4ème journée</t>
  </si>
  <si>
    <t xml:space="preserve">1 ère partie: DOUBLETTES    </t>
  </si>
  <si>
    <t xml:space="preserve"> 2 ème partie: DOUBLETTES</t>
  </si>
  <si>
    <t>3 ème  partie: TRIPLETTES</t>
  </si>
  <si>
    <t>4 ème partie: TRIPLETTES</t>
  </si>
  <si>
    <t>5 ème  partie: TRIPLETTES</t>
  </si>
  <si>
    <t>TOTAL 2024</t>
  </si>
  <si>
    <t>CLASSEMENT 2024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</si>
</sst>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0"/>
      <color theme="1"/>
      <name val="Algerian"/>
      <family val="5"/>
    </font>
    <font>
      <sz val="11"/>
      <color theme="1"/>
      <name val="Algerian"/>
      <family val="5"/>
    </font>
    <font>
      <b/>
      <sz val="16"/>
      <color theme="1"/>
      <name val="Century"/>
      <family val="1"/>
    </font>
    <font>
      <b/>
      <sz val="11"/>
      <color theme="1"/>
      <name val="Century"/>
      <family val="1"/>
    </font>
    <font>
      <b/>
      <sz val="18"/>
      <color rgb="FF002060"/>
      <name val="Algerian"/>
      <family val="5"/>
    </font>
    <font>
      <sz val="18"/>
      <color theme="1"/>
      <name val="Algerian"/>
      <family val="5"/>
    </font>
    <font>
      <b/>
      <sz val="26"/>
      <color theme="1"/>
      <name val="Algerian"/>
      <family val="5"/>
    </font>
    <font>
      <sz val="26"/>
      <color theme="1"/>
      <name val="Algerian"/>
      <family val="5"/>
    </font>
    <font>
      <b/>
      <i/>
      <sz val="11"/>
      <name val="Comic Sans MS"/>
      <family val="4"/>
    </font>
    <font>
      <b/>
      <i/>
      <sz val="14"/>
      <name val="Comic Sans MS"/>
      <family val="4"/>
    </font>
    <font>
      <b/>
      <sz val="28"/>
      <name val="Calibri"/>
      <family val="2"/>
      <scheme val="minor"/>
    </font>
    <font>
      <b/>
      <i/>
      <sz val="16"/>
      <color rgb="FFFF0000"/>
      <name val="Comic Sans MS"/>
      <family val="4"/>
    </font>
    <font>
      <b/>
      <i/>
      <sz val="14"/>
      <color theme="8" tint="-0.249977111117893"/>
      <name val="Comic Sans MS"/>
      <family val="4"/>
    </font>
    <font>
      <b/>
      <i/>
      <sz val="24"/>
      <color theme="8" tint="-0.249977111117893"/>
      <name val="Comic Sans MS"/>
      <family val="4"/>
    </font>
    <font>
      <b/>
      <sz val="22"/>
      <name val="Calibri"/>
      <family val="2"/>
      <scheme val="minor"/>
    </font>
    <font>
      <sz val="20"/>
      <color theme="1"/>
      <name val="Algerian"/>
      <family val="5"/>
    </font>
    <font>
      <sz val="8"/>
      <name val="Calibri"/>
      <family val="2"/>
      <scheme val="minor"/>
    </font>
  </fonts>
  <fills count="2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9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  <fill>
      <gradientFill type="path" left="0.5" right="0.5" top="0.5" bottom="0.5">
        <stop position="0">
          <color theme="0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2" tint="-9.8025452436902985E-2"/>
        </stop>
      </gradientFill>
    </fill>
    <fill>
      <gradientFill type="path" left="0.5" right="0.5" top="0.5" bottom="0.5">
        <stop position="0">
          <color theme="0"/>
        </stop>
        <stop position="1">
          <color theme="4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rgb="FFFF99CC"/>
        </stop>
      </gradientFill>
    </fill>
    <fill>
      <patternFill patternType="gray0625">
        <fgColor theme="0" tint="-0.24994659260841701"/>
        <bgColor indexed="65"/>
      </patternFill>
    </fill>
    <fill>
      <gradientFill type="path" left="0.5" right="0.5" top="0.5" bottom="0.5">
        <stop position="0">
          <color theme="0"/>
        </stop>
        <stop position="1">
          <color rgb="FFCC00CC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99FFCC"/>
        </stop>
      </gradientFill>
    </fill>
    <fill>
      <gradientFill type="path" left="0.5" right="0.5" top="0.5" bottom="0.5">
        <stop position="0">
          <color theme="0"/>
        </stop>
        <stop position="1">
          <color rgb="FFFF6600"/>
        </stop>
      </gradientFill>
    </fill>
    <fill>
      <patternFill patternType="gray0625">
        <fgColor rgb="FF00FFFF"/>
        <bgColor auto="1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FF9999"/>
        </stop>
      </gradientFill>
    </fill>
  </fills>
  <borders count="1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12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 applyProtection="1">
      <alignment horizontal="center" vertical="center"/>
      <protection hidden="1"/>
    </xf>
    <xf numFmtId="0" fontId="14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0" fontId="18" fillId="18" borderId="1" xfId="0" applyFont="1" applyFill="1" applyBorder="1" applyAlignment="1" applyProtection="1">
      <alignment horizontal="center" vertical="center"/>
      <protection hidden="1"/>
    </xf>
    <xf numFmtId="1" fontId="19" fillId="14" borderId="1" xfId="0" applyNumberFormat="1" applyFont="1" applyFill="1" applyBorder="1" applyAlignment="1" applyProtection="1">
      <alignment horizontal="center" vertical="center"/>
      <protection hidden="1"/>
    </xf>
    <xf numFmtId="0" fontId="19" fillId="14" borderId="1" xfId="0" applyFont="1" applyFill="1" applyBorder="1" applyAlignment="1" applyProtection="1">
      <alignment horizontal="center" vertical="center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20" fillId="9" borderId="1" xfId="0" applyFont="1" applyFill="1" applyBorder="1" applyAlignment="1" applyProtection="1">
      <alignment horizontal="center" vertical="center"/>
      <protection hidden="1"/>
    </xf>
    <xf numFmtId="0" fontId="20" fillId="4" borderId="1" xfId="0" applyFont="1" applyFill="1" applyBorder="1" applyAlignment="1" applyProtection="1">
      <alignment horizontal="center" vertical="center"/>
      <protection hidden="1"/>
    </xf>
    <xf numFmtId="0" fontId="14" fillId="19" borderId="1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center" vertical="center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0" fillId="9" borderId="5" xfId="0" applyFont="1" applyFill="1" applyBorder="1" applyAlignment="1" applyProtection="1">
      <alignment horizontal="center" vertical="center"/>
      <protection hidden="1"/>
    </xf>
    <xf numFmtId="0" fontId="10" fillId="9" borderId="6" xfId="0" applyFont="1" applyFill="1" applyBorder="1" applyAlignment="1" applyProtection="1">
      <alignment horizontal="center" vertical="center"/>
      <protection hidden="1"/>
    </xf>
    <xf numFmtId="0" fontId="9" fillId="10" borderId="5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theme="0" tint="-0.24994659260841701"/>
      </font>
    </dxf>
    <dxf>
      <font>
        <b/>
        <i val="0"/>
        <color theme="9" tint="-0.499984740745262"/>
      </font>
    </dxf>
    <dxf>
      <font>
        <b/>
        <i val="0"/>
        <color rgb="FFFF0000"/>
      </font>
      <fill>
        <patternFill patternType="gray0625">
          <fgColor rgb="FF00FFFF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</dxfs>
  <tableStyles count="0" defaultTableStyle="TableStyleMedium2" defaultPivotStyle="PivotStyleLight16"/>
  <colors>
    <mruColors>
      <color rgb="FFFF9999"/>
      <color rgb="FF66FFFF"/>
      <color rgb="FFFF99CC"/>
      <color rgb="FF7F3DB1"/>
      <color rgb="FFFF33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33"/>
  <sheetViews>
    <sheetView topLeftCell="A4" workbookViewId="0">
      <selection activeCell="C26" sqref="C26"/>
    </sheetView>
  </sheetViews>
  <sheetFormatPr baseColWidth="10" defaultRowHeight="15"/>
  <cols>
    <col min="1" max="6" width="10.7109375" customWidth="1"/>
    <col min="7" max="7" width="4.7109375" customWidth="1"/>
    <col min="14" max="14" width="4.7109375" customWidth="1"/>
    <col min="15" max="15" width="16.7109375" bestFit="1" customWidth="1"/>
    <col min="16" max="17" width="15.7109375" customWidth="1"/>
  </cols>
  <sheetData>
    <row r="1" spans="1:17" ht="19.899999999999999" customHeight="1" thickTop="1" thickBot="1">
      <c r="A1" s="36" t="s">
        <v>40</v>
      </c>
      <c r="B1" s="37"/>
      <c r="C1" s="37"/>
      <c r="D1" s="37"/>
      <c r="E1" s="37"/>
      <c r="F1" s="38"/>
      <c r="H1" s="39" t="s">
        <v>42</v>
      </c>
      <c r="I1" s="40"/>
      <c r="J1" s="40"/>
      <c r="K1" s="40"/>
      <c r="L1" s="40"/>
      <c r="M1" s="41"/>
    </row>
    <row r="2" spans="1:17" ht="19.899999999999999" customHeight="1" thickTop="1" thickBot="1">
      <c r="A2" s="1" t="s">
        <v>19</v>
      </c>
      <c r="B2" s="1" t="s">
        <v>20</v>
      </c>
      <c r="C2" s="1" t="s">
        <v>18</v>
      </c>
      <c r="D2" s="1" t="s">
        <v>18</v>
      </c>
      <c r="E2" s="1" t="s">
        <v>20</v>
      </c>
      <c r="F2" s="1" t="s">
        <v>19</v>
      </c>
      <c r="H2" s="1" t="s">
        <v>19</v>
      </c>
      <c r="I2" s="1" t="s">
        <v>20</v>
      </c>
      <c r="J2" s="1" t="s">
        <v>18</v>
      </c>
      <c r="K2" s="1" t="s">
        <v>18</v>
      </c>
      <c r="L2" s="1" t="s">
        <v>20</v>
      </c>
      <c r="M2" s="1" t="s">
        <v>19</v>
      </c>
    </row>
    <row r="3" spans="1:17" ht="19.899999999999999" customHeight="1" thickTop="1" thickBot="1">
      <c r="A3" s="3">
        <f>IF(C3=13,2,IF(C3&lt;13,0))</f>
        <v>2</v>
      </c>
      <c r="B3" s="4" t="s">
        <v>21</v>
      </c>
      <c r="C3" s="2">
        <v>13</v>
      </c>
      <c r="D3" s="2">
        <v>12</v>
      </c>
      <c r="E3" s="6" t="s">
        <v>0</v>
      </c>
      <c r="F3" s="3">
        <f>IF(D3=13,2,IF(D3&lt;13,0))</f>
        <v>0</v>
      </c>
      <c r="H3" s="3">
        <f>IF(J3=13,3,IF(J3&lt;13,0))</f>
        <v>3</v>
      </c>
      <c r="I3" s="4" t="s">
        <v>21</v>
      </c>
      <c r="J3" s="2">
        <v>13</v>
      </c>
      <c r="K3" s="2">
        <v>1</v>
      </c>
      <c r="L3" s="6" t="s">
        <v>0</v>
      </c>
      <c r="M3" s="3">
        <f>IF(K3=13,3,IF(K3&lt;13,0))</f>
        <v>0</v>
      </c>
    </row>
    <row r="4" spans="1:17" ht="19.899999999999999" customHeight="1" thickTop="1" thickBot="1">
      <c r="A4" s="3">
        <f t="shared" ref="A4:A14" si="0">IF(C4=13,2,IF(C4&lt;13,0))</f>
        <v>0</v>
      </c>
      <c r="B4" s="4" t="s">
        <v>22</v>
      </c>
      <c r="C4" s="2">
        <v>5</v>
      </c>
      <c r="D4" s="2">
        <v>13</v>
      </c>
      <c r="E4" s="6" t="s">
        <v>1</v>
      </c>
      <c r="F4" s="3">
        <f t="shared" ref="F4:F14" si="1">IF(D4=13,2,IF(D4&lt;13,0))</f>
        <v>2</v>
      </c>
      <c r="H4" s="3">
        <f t="shared" ref="H4:H10" si="2">IF(J4=13,3,IF(J4&lt;13,0))</f>
        <v>0</v>
      </c>
      <c r="I4" s="4" t="s">
        <v>22</v>
      </c>
      <c r="J4" s="2">
        <v>11</v>
      </c>
      <c r="K4" s="2">
        <v>13</v>
      </c>
      <c r="L4" s="6" t="s">
        <v>1</v>
      </c>
      <c r="M4" s="3">
        <f t="shared" ref="M4:M10" si="3">IF(K4=13,3,IF(K4&lt;13,0))</f>
        <v>3</v>
      </c>
    </row>
    <row r="5" spans="1:17" ht="19.899999999999999" customHeight="1" thickTop="1" thickBot="1">
      <c r="A5" s="3">
        <f t="shared" si="0"/>
        <v>0</v>
      </c>
      <c r="B5" s="4" t="s">
        <v>24</v>
      </c>
      <c r="C5" s="2">
        <v>12</v>
      </c>
      <c r="D5" s="2">
        <v>13</v>
      </c>
      <c r="E5" s="6" t="s">
        <v>2</v>
      </c>
      <c r="F5" s="3">
        <f t="shared" si="1"/>
        <v>2</v>
      </c>
      <c r="H5" s="3">
        <f t="shared" si="2"/>
        <v>3</v>
      </c>
      <c r="I5" s="4" t="s">
        <v>24</v>
      </c>
      <c r="J5" s="2">
        <v>13</v>
      </c>
      <c r="K5" s="2">
        <v>4</v>
      </c>
      <c r="L5" s="6" t="s">
        <v>2</v>
      </c>
      <c r="M5" s="3">
        <f t="shared" si="3"/>
        <v>0</v>
      </c>
      <c r="O5" s="50" t="s">
        <v>32</v>
      </c>
      <c r="P5" s="50" t="s">
        <v>19</v>
      </c>
      <c r="Q5" s="50" t="s">
        <v>33</v>
      </c>
    </row>
    <row r="6" spans="1:17" ht="19.899999999999999" customHeight="1" thickTop="1" thickBot="1">
      <c r="A6" s="3">
        <f t="shared" si="0"/>
        <v>2</v>
      </c>
      <c r="B6" s="4" t="s">
        <v>25</v>
      </c>
      <c r="C6" s="2">
        <v>13</v>
      </c>
      <c r="D6" s="2">
        <v>9</v>
      </c>
      <c r="E6" s="6" t="s">
        <v>3</v>
      </c>
      <c r="F6" s="3">
        <f t="shared" si="1"/>
        <v>0</v>
      </c>
      <c r="H6" s="3">
        <f t="shared" si="2"/>
        <v>3</v>
      </c>
      <c r="I6" s="4" t="s">
        <v>25</v>
      </c>
      <c r="J6" s="2">
        <v>13</v>
      </c>
      <c r="K6" s="2">
        <v>3</v>
      </c>
      <c r="L6" s="6" t="s">
        <v>3</v>
      </c>
      <c r="M6" s="3">
        <f t="shared" si="3"/>
        <v>0</v>
      </c>
      <c r="O6" s="51"/>
      <c r="P6" s="51"/>
      <c r="Q6" s="51"/>
    </row>
    <row r="7" spans="1:17" ht="19.899999999999999" customHeight="1" thickTop="1" thickBot="1">
      <c r="A7" s="3">
        <f t="shared" si="0"/>
        <v>0</v>
      </c>
      <c r="B7" s="4" t="s">
        <v>26</v>
      </c>
      <c r="C7" s="2">
        <v>7</v>
      </c>
      <c r="D7" s="2">
        <v>13</v>
      </c>
      <c r="E7" s="6" t="s">
        <v>4</v>
      </c>
      <c r="F7" s="3">
        <f t="shared" si="1"/>
        <v>2</v>
      </c>
      <c r="H7" s="3">
        <f t="shared" si="2"/>
        <v>3</v>
      </c>
      <c r="I7" s="5" t="s">
        <v>6</v>
      </c>
      <c r="J7" s="2">
        <v>13</v>
      </c>
      <c r="K7" s="2">
        <v>7</v>
      </c>
      <c r="L7" s="7" t="s">
        <v>12</v>
      </c>
      <c r="M7" s="3">
        <f t="shared" si="3"/>
        <v>0</v>
      </c>
      <c r="O7" s="8"/>
      <c r="P7" s="8"/>
      <c r="Q7" s="8"/>
    </row>
    <row r="8" spans="1:17" ht="19.899999999999999" customHeight="1" thickTop="1" thickBot="1">
      <c r="A8" s="3">
        <f t="shared" si="0"/>
        <v>2</v>
      </c>
      <c r="B8" s="4" t="s">
        <v>23</v>
      </c>
      <c r="C8" s="2">
        <v>13</v>
      </c>
      <c r="D8" s="2">
        <v>2</v>
      </c>
      <c r="E8" s="6" t="s">
        <v>5</v>
      </c>
      <c r="F8" s="3">
        <f t="shared" si="1"/>
        <v>0</v>
      </c>
      <c r="H8" s="3">
        <f t="shared" si="2"/>
        <v>3</v>
      </c>
      <c r="I8" s="5" t="s">
        <v>7</v>
      </c>
      <c r="J8" s="2">
        <v>13</v>
      </c>
      <c r="K8" s="2">
        <v>12</v>
      </c>
      <c r="L8" s="7" t="s">
        <v>13</v>
      </c>
      <c r="M8" s="3">
        <f t="shared" si="3"/>
        <v>0</v>
      </c>
      <c r="O8" s="48" t="s">
        <v>30</v>
      </c>
      <c r="P8" s="42">
        <f>SUM(F9:F14,M7:M10,M18:M21,M29:M32,F27:F32)</f>
        <v>16</v>
      </c>
      <c r="Q8" s="34" t="str">
        <f>RANK(P8,$P$8:$P$17) &amp; IF(P8=MAX($P$8:$P$17),"er","ème")&amp; IF(COUNTIF($P$8:$P$18,P8)&gt;1," ex","")</f>
        <v>4ème</v>
      </c>
    </row>
    <row r="9" spans="1:17" ht="19.899999999999999" customHeight="1" thickTop="1" thickBot="1">
      <c r="A9" s="3">
        <f t="shared" si="0"/>
        <v>2</v>
      </c>
      <c r="B9" s="5" t="s">
        <v>6</v>
      </c>
      <c r="C9" s="2">
        <v>13</v>
      </c>
      <c r="D9" s="2">
        <v>10</v>
      </c>
      <c r="E9" s="7" t="s">
        <v>12</v>
      </c>
      <c r="F9" s="3">
        <f t="shared" si="1"/>
        <v>0</v>
      </c>
      <c r="H9" s="3">
        <f t="shared" si="2"/>
        <v>3</v>
      </c>
      <c r="I9" s="5" t="s">
        <v>8</v>
      </c>
      <c r="J9" s="2">
        <v>13</v>
      </c>
      <c r="K9" s="2">
        <v>9</v>
      </c>
      <c r="L9" s="7" t="s">
        <v>14</v>
      </c>
      <c r="M9" s="3">
        <f t="shared" si="3"/>
        <v>0</v>
      </c>
      <c r="O9" s="49"/>
      <c r="P9" s="43"/>
      <c r="Q9" s="35"/>
    </row>
    <row r="10" spans="1:17" ht="19.899999999999999" customHeight="1" thickTop="1" thickBot="1">
      <c r="A10" s="3">
        <f t="shared" si="0"/>
        <v>2</v>
      </c>
      <c r="B10" s="5" t="s">
        <v>7</v>
      </c>
      <c r="C10" s="2">
        <v>13</v>
      </c>
      <c r="D10" s="2">
        <v>5</v>
      </c>
      <c r="E10" s="7" t="s">
        <v>13</v>
      </c>
      <c r="F10" s="3">
        <f t="shared" si="1"/>
        <v>0</v>
      </c>
      <c r="H10" s="3">
        <f t="shared" si="2"/>
        <v>3</v>
      </c>
      <c r="I10" s="5" t="s">
        <v>9</v>
      </c>
      <c r="J10" s="2">
        <v>13</v>
      </c>
      <c r="K10" s="2">
        <v>4</v>
      </c>
      <c r="L10" s="7" t="s">
        <v>15</v>
      </c>
      <c r="M10" s="3">
        <f t="shared" si="3"/>
        <v>0</v>
      </c>
      <c r="O10" s="8"/>
      <c r="P10" s="11"/>
      <c r="Q10" s="9"/>
    </row>
    <row r="11" spans="1:17" ht="19.899999999999999" customHeight="1" thickTop="1" thickBot="1">
      <c r="A11" s="3">
        <f t="shared" si="0"/>
        <v>2</v>
      </c>
      <c r="B11" s="5" t="s">
        <v>8</v>
      </c>
      <c r="C11" s="2">
        <v>13</v>
      </c>
      <c r="D11" s="2">
        <v>3</v>
      </c>
      <c r="E11" s="7" t="s">
        <v>14</v>
      </c>
      <c r="F11" s="3">
        <f t="shared" si="1"/>
        <v>0</v>
      </c>
      <c r="O11" s="44" t="s">
        <v>29</v>
      </c>
      <c r="P11" s="42">
        <f>SUM(A9:A14,H7:H10,H18:H21,H29:H32,A27:A32)</f>
        <v>44</v>
      </c>
      <c r="Q11" s="34" t="str">
        <f>RANK(P11,$P$8:$P$17) &amp; IF(P11=MAX($P$8:$P$17),"er","ème")&amp; IF(COUNTIF($P$8:$P$18,P11)&gt;1," ex","")</f>
        <v>1er</v>
      </c>
    </row>
    <row r="12" spans="1:17" ht="19.899999999999999" customHeight="1" thickTop="1" thickBot="1">
      <c r="A12" s="3">
        <f t="shared" si="0"/>
        <v>0</v>
      </c>
      <c r="B12" s="5" t="s">
        <v>9</v>
      </c>
      <c r="C12" s="2">
        <v>11</v>
      </c>
      <c r="D12" s="2">
        <v>13</v>
      </c>
      <c r="E12" s="7" t="s">
        <v>15</v>
      </c>
      <c r="F12" s="3">
        <f t="shared" si="1"/>
        <v>2</v>
      </c>
      <c r="H12" s="39" t="s">
        <v>43</v>
      </c>
      <c r="I12" s="40"/>
      <c r="J12" s="40"/>
      <c r="K12" s="40"/>
      <c r="L12" s="40"/>
      <c r="M12" s="41"/>
      <c r="O12" s="45"/>
      <c r="P12" s="43"/>
      <c r="Q12" s="35"/>
    </row>
    <row r="13" spans="1:17" ht="19.899999999999999" customHeight="1" thickTop="1" thickBot="1">
      <c r="A13" s="3">
        <f t="shared" si="0"/>
        <v>2</v>
      </c>
      <c r="B13" s="5" t="s">
        <v>10</v>
      </c>
      <c r="C13" s="2">
        <v>13</v>
      </c>
      <c r="D13" s="2">
        <v>10</v>
      </c>
      <c r="E13" s="7" t="s">
        <v>16</v>
      </c>
      <c r="F13" s="3">
        <f t="shared" si="1"/>
        <v>0</v>
      </c>
      <c r="H13" s="1" t="s">
        <v>19</v>
      </c>
      <c r="I13" s="1" t="s">
        <v>20</v>
      </c>
      <c r="J13" s="1" t="s">
        <v>18</v>
      </c>
      <c r="K13" s="1" t="s">
        <v>18</v>
      </c>
      <c r="L13" s="1" t="s">
        <v>20</v>
      </c>
      <c r="M13" s="1" t="s">
        <v>19</v>
      </c>
      <c r="O13" s="10"/>
      <c r="P13" s="11"/>
      <c r="Q13" s="9"/>
    </row>
    <row r="14" spans="1:17" ht="19.899999999999999" customHeight="1" thickTop="1" thickBot="1">
      <c r="A14" s="3">
        <f t="shared" si="0"/>
        <v>0</v>
      </c>
      <c r="B14" s="5" t="s">
        <v>11</v>
      </c>
      <c r="C14" s="2">
        <v>4</v>
      </c>
      <c r="D14" s="2">
        <v>13</v>
      </c>
      <c r="E14" s="7" t="s">
        <v>17</v>
      </c>
      <c r="F14" s="3">
        <f t="shared" si="1"/>
        <v>2</v>
      </c>
      <c r="H14" s="3">
        <f>IF(J14=13,3,IF(J14&lt;13,0))</f>
        <v>3</v>
      </c>
      <c r="I14" s="4" t="s">
        <v>21</v>
      </c>
      <c r="J14" s="2">
        <v>13</v>
      </c>
      <c r="K14" s="2">
        <v>3</v>
      </c>
      <c r="L14" s="6" t="s">
        <v>3</v>
      </c>
      <c r="M14" s="3">
        <f>IF(K14=13,3,IF(K14&lt;13,0))</f>
        <v>0</v>
      </c>
      <c r="O14" s="46" t="s">
        <v>28</v>
      </c>
      <c r="P14" s="42">
        <f>SUM(F3:F8,M3:M6,M14:M17,M25:M28,F21:F26)</f>
        <v>29</v>
      </c>
      <c r="Q14" s="34" t="str">
        <f>RANK(P14,$P$8:$P$17) &amp; IF(P14=MAX($P$8:$P$17),"er","ème")&amp; IF(COUNTIF($P$8:$P$18,P14)&gt;1," ex","")</f>
        <v>3ème</v>
      </c>
    </row>
    <row r="15" spans="1:17" ht="19.899999999999999" customHeight="1" thickTop="1" thickBot="1">
      <c r="H15" s="3">
        <f t="shared" ref="H15:H21" si="4">IF(J15=13,3,IF(J15&lt;13,0))</f>
        <v>0</v>
      </c>
      <c r="I15" s="4" t="s">
        <v>22</v>
      </c>
      <c r="J15" s="2">
        <v>6</v>
      </c>
      <c r="K15" s="2">
        <v>13</v>
      </c>
      <c r="L15" s="6" t="s">
        <v>2</v>
      </c>
      <c r="M15" s="3">
        <f t="shared" ref="M15:M21" si="5">IF(K15=13,3,IF(K15&lt;13,0))</f>
        <v>3</v>
      </c>
      <c r="O15" s="47"/>
      <c r="P15" s="43"/>
      <c r="Q15" s="35"/>
    </row>
    <row r="16" spans="1:17" ht="19.899999999999999" customHeight="1" thickTop="1" thickBot="1">
      <c r="B16" s="26" t="s">
        <v>34</v>
      </c>
      <c r="C16" s="27"/>
      <c r="D16" s="27"/>
      <c r="E16" s="28"/>
      <c r="H16" s="3">
        <f t="shared" si="4"/>
        <v>0</v>
      </c>
      <c r="I16" s="4" t="s">
        <v>24</v>
      </c>
      <c r="J16" s="2">
        <v>3</v>
      </c>
      <c r="K16" s="2">
        <v>13</v>
      </c>
      <c r="L16" s="6" t="s">
        <v>1</v>
      </c>
      <c r="M16" s="3">
        <f t="shared" si="5"/>
        <v>3</v>
      </c>
      <c r="O16" s="10"/>
      <c r="P16" s="11"/>
      <c r="Q16" s="9"/>
    </row>
    <row r="17" spans="1:17" ht="19.899999999999999" customHeight="1" thickTop="1" thickBot="1">
      <c r="B17" s="29"/>
      <c r="C17" s="30"/>
      <c r="D17" s="30"/>
      <c r="E17" s="31"/>
      <c r="H17" s="3">
        <f t="shared" si="4"/>
        <v>3</v>
      </c>
      <c r="I17" s="4" t="s">
        <v>25</v>
      </c>
      <c r="J17" s="2">
        <v>13</v>
      </c>
      <c r="K17" s="2">
        <v>6</v>
      </c>
      <c r="L17" s="6" t="s">
        <v>0</v>
      </c>
      <c r="M17" s="3">
        <f t="shared" si="5"/>
        <v>0</v>
      </c>
      <c r="O17" s="32" t="s">
        <v>31</v>
      </c>
      <c r="P17" s="42">
        <f>SUM(A3:A8,H3:H6,H14:H17,H25:H28,A21:A26,)</f>
        <v>31</v>
      </c>
      <c r="Q17" s="34" t="str">
        <f>RANK(P17,$P$8:$P$17) &amp; IF(P17=MAX($P$8:$P$17),"er","ème")&amp; IF(COUNTIF($P$8:$P$18,P17)&gt;1," ex","")</f>
        <v>2ème</v>
      </c>
    </row>
    <row r="18" spans="1:17" ht="19.899999999999999" customHeight="1" thickTop="1" thickBot="1">
      <c r="H18" s="3">
        <f t="shared" si="4"/>
        <v>3</v>
      </c>
      <c r="I18" s="5" t="s">
        <v>6</v>
      </c>
      <c r="J18" s="2">
        <v>13</v>
      </c>
      <c r="K18" s="2">
        <v>9</v>
      </c>
      <c r="L18" s="7" t="s">
        <v>15</v>
      </c>
      <c r="M18" s="3">
        <f t="shared" si="5"/>
        <v>0</v>
      </c>
      <c r="O18" s="33"/>
      <c r="P18" s="43"/>
      <c r="Q18" s="35"/>
    </row>
    <row r="19" spans="1:17" ht="19.899999999999999" customHeight="1" thickTop="1" thickBot="1">
      <c r="A19" s="36" t="s">
        <v>41</v>
      </c>
      <c r="B19" s="37"/>
      <c r="C19" s="37"/>
      <c r="D19" s="37"/>
      <c r="E19" s="37"/>
      <c r="F19" s="38"/>
      <c r="H19" s="3">
        <f t="shared" si="4"/>
        <v>0</v>
      </c>
      <c r="I19" s="5" t="s">
        <v>7</v>
      </c>
      <c r="J19" s="2">
        <v>11</v>
      </c>
      <c r="K19" s="2">
        <v>13</v>
      </c>
      <c r="L19" s="7" t="s">
        <v>14</v>
      </c>
      <c r="M19" s="3">
        <f t="shared" si="5"/>
        <v>3</v>
      </c>
    </row>
    <row r="20" spans="1:17" ht="19.899999999999999" customHeight="1" thickTop="1" thickBot="1">
      <c r="A20" s="1" t="s">
        <v>19</v>
      </c>
      <c r="B20" s="1" t="s">
        <v>20</v>
      </c>
      <c r="C20" s="1" t="s">
        <v>18</v>
      </c>
      <c r="D20" s="1" t="s">
        <v>18</v>
      </c>
      <c r="E20" s="1" t="s">
        <v>20</v>
      </c>
      <c r="F20" s="1" t="s">
        <v>19</v>
      </c>
      <c r="H20" s="3">
        <f t="shared" si="4"/>
        <v>0</v>
      </c>
      <c r="I20" s="5" t="s">
        <v>8</v>
      </c>
      <c r="J20" s="2">
        <v>10</v>
      </c>
      <c r="K20" s="2">
        <v>13</v>
      </c>
      <c r="L20" s="7" t="s">
        <v>13</v>
      </c>
      <c r="M20" s="3">
        <f t="shared" si="5"/>
        <v>3</v>
      </c>
    </row>
    <row r="21" spans="1:17" ht="19.899999999999999" customHeight="1" thickTop="1" thickBot="1">
      <c r="A21" s="3">
        <f>IF(C21=13,2,IF(C21&lt;13,0))</f>
        <v>2</v>
      </c>
      <c r="B21" s="4" t="s">
        <v>21</v>
      </c>
      <c r="C21" s="2">
        <v>13</v>
      </c>
      <c r="D21" s="2">
        <v>5</v>
      </c>
      <c r="E21" s="6" t="s">
        <v>5</v>
      </c>
      <c r="F21" s="3">
        <f>IF(D21=13,2,IF(D21&lt;13,0))</f>
        <v>0</v>
      </c>
      <c r="H21" s="3">
        <f t="shared" si="4"/>
        <v>3</v>
      </c>
      <c r="I21" s="5" t="s">
        <v>9</v>
      </c>
      <c r="J21" s="2">
        <v>13</v>
      </c>
      <c r="K21" s="2">
        <v>7</v>
      </c>
      <c r="L21" s="7" t="s">
        <v>12</v>
      </c>
      <c r="M21" s="3">
        <f t="shared" si="5"/>
        <v>0</v>
      </c>
    </row>
    <row r="22" spans="1:17" ht="19.899999999999999" customHeight="1" thickTop="1" thickBot="1">
      <c r="A22" s="3">
        <f t="shared" ref="A22:A32" si="6">IF(C22=13,2,IF(C22&lt;13,0))</f>
        <v>0</v>
      </c>
      <c r="B22" s="4" t="s">
        <v>22</v>
      </c>
      <c r="C22" s="2">
        <v>10</v>
      </c>
      <c r="D22" s="2">
        <v>13</v>
      </c>
      <c r="E22" s="6" t="s">
        <v>4</v>
      </c>
      <c r="F22" s="3">
        <f t="shared" ref="F22:F32" si="7">IF(D22=13,2,IF(D22&lt;13,0))</f>
        <v>2</v>
      </c>
    </row>
    <row r="23" spans="1:17" ht="19.899999999999999" customHeight="1" thickTop="1" thickBot="1">
      <c r="A23" s="3">
        <f t="shared" si="6"/>
        <v>0</v>
      </c>
      <c r="B23" s="4" t="s">
        <v>24</v>
      </c>
      <c r="C23" s="2">
        <v>8</v>
      </c>
      <c r="D23" s="2">
        <v>13</v>
      </c>
      <c r="E23" s="6" t="s">
        <v>3</v>
      </c>
      <c r="F23" s="3">
        <f t="shared" si="7"/>
        <v>2</v>
      </c>
      <c r="H23" s="39" t="s">
        <v>44</v>
      </c>
      <c r="I23" s="40"/>
      <c r="J23" s="40"/>
      <c r="K23" s="40"/>
      <c r="L23" s="40"/>
      <c r="M23" s="41"/>
    </row>
    <row r="24" spans="1:17" ht="19.899999999999999" customHeight="1" thickTop="1" thickBot="1">
      <c r="A24" s="3">
        <f t="shared" si="6"/>
        <v>0</v>
      </c>
      <c r="B24" s="4" t="s">
        <v>25</v>
      </c>
      <c r="C24" s="2">
        <v>0</v>
      </c>
      <c r="D24" s="2">
        <v>13</v>
      </c>
      <c r="E24" s="6" t="s">
        <v>2</v>
      </c>
      <c r="F24" s="3">
        <f t="shared" si="7"/>
        <v>2</v>
      </c>
      <c r="H24" s="1" t="s">
        <v>19</v>
      </c>
      <c r="I24" s="1" t="s">
        <v>20</v>
      </c>
      <c r="J24" s="1" t="s">
        <v>18</v>
      </c>
      <c r="K24" s="1" t="s">
        <v>18</v>
      </c>
      <c r="L24" s="1" t="s">
        <v>20</v>
      </c>
      <c r="M24" s="1" t="s">
        <v>19</v>
      </c>
    </row>
    <row r="25" spans="1:17" ht="19.899999999999999" customHeight="1" thickTop="1" thickBot="1">
      <c r="A25" s="3">
        <f t="shared" si="6"/>
        <v>0</v>
      </c>
      <c r="B25" s="4" t="s">
        <v>26</v>
      </c>
      <c r="C25" s="2">
        <v>7</v>
      </c>
      <c r="D25" s="2">
        <v>13</v>
      </c>
      <c r="E25" s="6" t="s">
        <v>1</v>
      </c>
      <c r="F25" s="3">
        <f t="shared" si="7"/>
        <v>2</v>
      </c>
      <c r="H25" s="3">
        <f>IF(J25=13,3,IF(J25&lt;13,0))</f>
        <v>3</v>
      </c>
      <c r="I25" s="4" t="s">
        <v>21</v>
      </c>
      <c r="J25" s="2">
        <v>13</v>
      </c>
      <c r="K25" s="2">
        <v>5</v>
      </c>
      <c r="L25" s="6" t="s">
        <v>1</v>
      </c>
      <c r="M25" s="3">
        <f>IF(K25=13,3,IF(K25&lt;13,0))</f>
        <v>0</v>
      </c>
    </row>
    <row r="26" spans="1:17" ht="19.899999999999999" customHeight="1" thickTop="1" thickBot="1">
      <c r="A26" s="3">
        <f t="shared" si="6"/>
        <v>2</v>
      </c>
      <c r="B26" s="4" t="s">
        <v>23</v>
      </c>
      <c r="C26" s="2">
        <v>13</v>
      </c>
      <c r="D26" s="2">
        <v>1</v>
      </c>
      <c r="E26" s="6" t="s">
        <v>0</v>
      </c>
      <c r="F26" s="3">
        <f t="shared" si="7"/>
        <v>0</v>
      </c>
      <c r="H26" s="3">
        <f t="shared" ref="H26:H32" si="8">IF(J26=13,3,IF(J26&lt;13,0))</f>
        <v>3</v>
      </c>
      <c r="I26" s="4" t="s">
        <v>22</v>
      </c>
      <c r="J26" s="2">
        <v>13</v>
      </c>
      <c r="K26" s="2">
        <v>6</v>
      </c>
      <c r="L26" s="6" t="s">
        <v>0</v>
      </c>
      <c r="M26" s="3">
        <f t="shared" ref="M26:M32" si="9">IF(K26=13,3,IF(K26&lt;13,0))</f>
        <v>0</v>
      </c>
    </row>
    <row r="27" spans="1:17" ht="19.899999999999999" customHeight="1" thickTop="1" thickBot="1">
      <c r="A27" s="3">
        <f t="shared" si="6"/>
        <v>2</v>
      </c>
      <c r="B27" s="5" t="s">
        <v>6</v>
      </c>
      <c r="C27" s="2">
        <v>13</v>
      </c>
      <c r="D27" s="2">
        <v>6</v>
      </c>
      <c r="E27" s="7" t="s">
        <v>17</v>
      </c>
      <c r="F27" s="3">
        <f t="shared" si="7"/>
        <v>0</v>
      </c>
      <c r="H27" s="3">
        <f t="shared" si="8"/>
        <v>0</v>
      </c>
      <c r="I27" s="4" t="s">
        <v>24</v>
      </c>
      <c r="J27" s="2">
        <v>5</v>
      </c>
      <c r="K27" s="2">
        <v>13</v>
      </c>
      <c r="L27" s="6" t="s">
        <v>3</v>
      </c>
      <c r="M27" s="3">
        <f t="shared" si="9"/>
        <v>3</v>
      </c>
    </row>
    <row r="28" spans="1:17" ht="19.899999999999999" customHeight="1" thickTop="1" thickBot="1">
      <c r="A28" s="3">
        <f t="shared" si="6"/>
        <v>0</v>
      </c>
      <c r="B28" s="5" t="s">
        <v>7</v>
      </c>
      <c r="C28" s="2">
        <v>0</v>
      </c>
      <c r="D28" s="2">
        <v>13</v>
      </c>
      <c r="E28" s="7" t="s">
        <v>16</v>
      </c>
      <c r="F28" s="3">
        <f t="shared" si="7"/>
        <v>2</v>
      </c>
      <c r="H28" s="3">
        <f t="shared" si="8"/>
        <v>0</v>
      </c>
      <c r="I28" s="4" t="s">
        <v>25</v>
      </c>
      <c r="J28" s="2">
        <v>8</v>
      </c>
      <c r="K28" s="2">
        <v>13</v>
      </c>
      <c r="L28" s="6" t="s">
        <v>27</v>
      </c>
      <c r="M28" s="3">
        <f t="shared" si="9"/>
        <v>3</v>
      </c>
    </row>
    <row r="29" spans="1:17" ht="19.899999999999999" customHeight="1" thickTop="1" thickBot="1">
      <c r="A29" s="3">
        <f t="shared" si="6"/>
        <v>2</v>
      </c>
      <c r="B29" s="5" t="s">
        <v>8</v>
      </c>
      <c r="C29" s="2">
        <v>13</v>
      </c>
      <c r="D29" s="2">
        <v>12</v>
      </c>
      <c r="E29" s="7" t="s">
        <v>15</v>
      </c>
      <c r="F29" s="3">
        <f t="shared" si="7"/>
        <v>0</v>
      </c>
      <c r="H29" s="3">
        <f t="shared" si="8"/>
        <v>3</v>
      </c>
      <c r="I29" s="5" t="s">
        <v>6</v>
      </c>
      <c r="J29" s="2">
        <v>13</v>
      </c>
      <c r="K29" s="2">
        <v>10</v>
      </c>
      <c r="L29" s="7" t="s">
        <v>13</v>
      </c>
      <c r="M29" s="3">
        <f t="shared" si="9"/>
        <v>0</v>
      </c>
    </row>
    <row r="30" spans="1:17" ht="19.899999999999999" customHeight="1" thickTop="1" thickBot="1">
      <c r="A30" s="3">
        <f t="shared" si="6"/>
        <v>0</v>
      </c>
      <c r="B30" s="5" t="s">
        <v>9</v>
      </c>
      <c r="C30" s="2">
        <v>11</v>
      </c>
      <c r="D30" s="2">
        <v>13</v>
      </c>
      <c r="E30" s="7" t="s">
        <v>14</v>
      </c>
      <c r="F30" s="3">
        <f t="shared" si="7"/>
        <v>2</v>
      </c>
      <c r="H30" s="3">
        <f t="shared" si="8"/>
        <v>3</v>
      </c>
      <c r="I30" s="5" t="s">
        <v>7</v>
      </c>
      <c r="J30" s="2">
        <v>13</v>
      </c>
      <c r="K30" s="2">
        <v>11</v>
      </c>
      <c r="L30" s="7" t="s">
        <v>12</v>
      </c>
      <c r="M30" s="3">
        <f t="shared" si="9"/>
        <v>0</v>
      </c>
    </row>
    <row r="31" spans="1:17" ht="19.899999999999999" customHeight="1" thickTop="1" thickBot="1">
      <c r="A31" s="3">
        <f t="shared" si="6"/>
        <v>0</v>
      </c>
      <c r="B31" s="5" t="s">
        <v>10</v>
      </c>
      <c r="C31" s="2">
        <v>5</v>
      </c>
      <c r="D31" s="2">
        <v>13</v>
      </c>
      <c r="E31" s="7" t="s">
        <v>13</v>
      </c>
      <c r="F31" s="3">
        <f t="shared" si="7"/>
        <v>2</v>
      </c>
      <c r="H31" s="3">
        <f t="shared" si="8"/>
        <v>3</v>
      </c>
      <c r="I31" s="5" t="s">
        <v>8</v>
      </c>
      <c r="J31" s="2">
        <v>13</v>
      </c>
      <c r="K31" s="2">
        <v>6</v>
      </c>
      <c r="L31" s="7" t="s">
        <v>15</v>
      </c>
      <c r="M31" s="3">
        <f t="shared" si="9"/>
        <v>0</v>
      </c>
    </row>
    <row r="32" spans="1:17" ht="19.899999999999999" customHeight="1" thickTop="1" thickBot="1">
      <c r="A32" s="3">
        <f t="shared" si="6"/>
        <v>2</v>
      </c>
      <c r="B32" s="5" t="s">
        <v>11</v>
      </c>
      <c r="C32" s="2">
        <v>13</v>
      </c>
      <c r="D32" s="2">
        <v>10</v>
      </c>
      <c r="E32" s="7" t="s">
        <v>12</v>
      </c>
      <c r="F32" s="3">
        <f t="shared" si="7"/>
        <v>0</v>
      </c>
      <c r="H32" s="3">
        <f t="shared" si="8"/>
        <v>3</v>
      </c>
      <c r="I32" s="5" t="s">
        <v>9</v>
      </c>
      <c r="J32" s="2">
        <v>13</v>
      </c>
      <c r="K32" s="2">
        <v>2</v>
      </c>
      <c r="L32" s="7" t="s">
        <v>14</v>
      </c>
      <c r="M32" s="3">
        <f t="shared" si="9"/>
        <v>0</v>
      </c>
    </row>
    <row r="33" ht="15.75" thickTop="1"/>
  </sheetData>
  <sheetProtection password="C89E" sheet="1" objects="1" scenarios="1" selectLockedCells="1"/>
  <mergeCells count="21">
    <mergeCell ref="O8:O9"/>
    <mergeCell ref="Q8:Q9"/>
    <mergeCell ref="A1:F1"/>
    <mergeCell ref="H1:M1"/>
    <mergeCell ref="O5:O6"/>
    <mergeCell ref="P5:P6"/>
    <mergeCell ref="Q5:Q6"/>
    <mergeCell ref="P8:P9"/>
    <mergeCell ref="O11:O12"/>
    <mergeCell ref="Q11:Q12"/>
    <mergeCell ref="H12:M12"/>
    <mergeCell ref="O14:O15"/>
    <mergeCell ref="Q14:Q15"/>
    <mergeCell ref="P14:P15"/>
    <mergeCell ref="P11:P12"/>
    <mergeCell ref="B16:E17"/>
    <mergeCell ref="O17:O18"/>
    <mergeCell ref="Q17:Q18"/>
    <mergeCell ref="A19:F19"/>
    <mergeCell ref="H23:M23"/>
    <mergeCell ref="P17:P18"/>
  </mergeCells>
  <phoneticPr fontId="21" type="noConversion"/>
  <conditionalFormatting sqref="Q8:Q9">
    <cfRule type="cellIs" dxfId="13" priority="2" operator="equal">
      <formula>"1er"</formula>
    </cfRule>
  </conditionalFormatting>
  <conditionalFormatting sqref="Q17:Q18 Q14:Q15 Q11:Q12">
    <cfRule type="cellIs" dxfId="12" priority="1" operator="equal">
      <formula>"1er"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Q33"/>
  <sheetViews>
    <sheetView tabSelected="1" topLeftCell="A2" workbookViewId="0">
      <selection activeCell="K29" sqref="K29"/>
    </sheetView>
  </sheetViews>
  <sheetFormatPr baseColWidth="10" defaultRowHeight="15"/>
  <cols>
    <col min="1" max="6" width="10.7109375" customWidth="1"/>
    <col min="7" max="7" width="4.7109375" customWidth="1"/>
    <col min="14" max="14" width="4.7109375" customWidth="1"/>
    <col min="15" max="15" width="16.7109375" bestFit="1" customWidth="1"/>
    <col min="16" max="17" width="15.7109375" customWidth="1"/>
  </cols>
  <sheetData>
    <row r="1" spans="1:17" ht="19.899999999999999" customHeight="1" thickTop="1" thickBot="1">
      <c r="A1" s="36" t="s">
        <v>40</v>
      </c>
      <c r="B1" s="37"/>
      <c r="C1" s="37"/>
      <c r="D1" s="37"/>
      <c r="E1" s="37"/>
      <c r="F1" s="38"/>
      <c r="H1" s="39" t="s">
        <v>42</v>
      </c>
      <c r="I1" s="40"/>
      <c r="J1" s="40"/>
      <c r="K1" s="40"/>
      <c r="L1" s="40"/>
      <c r="M1" s="41"/>
    </row>
    <row r="2" spans="1:17" ht="19.899999999999999" customHeight="1" thickTop="1" thickBot="1">
      <c r="A2" s="1" t="s">
        <v>19</v>
      </c>
      <c r="B2" s="1" t="s">
        <v>20</v>
      </c>
      <c r="C2" s="1" t="s">
        <v>18</v>
      </c>
      <c r="D2" s="1" t="s">
        <v>18</v>
      </c>
      <c r="E2" s="1" t="s">
        <v>20</v>
      </c>
      <c r="F2" s="1" t="s">
        <v>19</v>
      </c>
      <c r="H2" s="1" t="s">
        <v>19</v>
      </c>
      <c r="I2" s="1" t="s">
        <v>20</v>
      </c>
      <c r="J2" s="1" t="s">
        <v>18</v>
      </c>
      <c r="K2" s="1" t="s">
        <v>18</v>
      </c>
      <c r="L2" s="1" t="s">
        <v>20</v>
      </c>
      <c r="M2" s="1" t="s">
        <v>19</v>
      </c>
    </row>
    <row r="3" spans="1:17" ht="19.899999999999999" customHeight="1" thickTop="1" thickBot="1">
      <c r="A3" s="3">
        <f>IF(C3=13,2,IF(C3&lt;13,0))</f>
        <v>2</v>
      </c>
      <c r="B3" s="4" t="s">
        <v>21</v>
      </c>
      <c r="C3" s="2">
        <v>13</v>
      </c>
      <c r="D3" s="2">
        <v>6</v>
      </c>
      <c r="E3" s="5" t="s">
        <v>6</v>
      </c>
      <c r="F3" s="3">
        <f>IF(D3=13,2,IF(D3&lt;13,0))</f>
        <v>0</v>
      </c>
      <c r="H3" s="3">
        <f>IF(J3=13,3,IF(J3&lt;13,0))</f>
        <v>0</v>
      </c>
      <c r="I3" s="4" t="s">
        <v>21</v>
      </c>
      <c r="J3" s="2">
        <v>12</v>
      </c>
      <c r="K3" s="2">
        <v>13</v>
      </c>
      <c r="L3" s="5" t="s">
        <v>6</v>
      </c>
      <c r="M3" s="3">
        <f>IF(K3=13,3,IF(K3&lt;13,0))</f>
        <v>3</v>
      </c>
    </row>
    <row r="4" spans="1:17" ht="19.899999999999999" customHeight="1" thickTop="1" thickBot="1">
      <c r="A4" s="3">
        <f t="shared" ref="A4:A14" si="0">IF(C4=13,2,IF(C4&lt;13,0))</f>
        <v>2</v>
      </c>
      <c r="B4" s="4" t="s">
        <v>22</v>
      </c>
      <c r="C4" s="2">
        <v>13</v>
      </c>
      <c r="D4" s="2">
        <v>1</v>
      </c>
      <c r="E4" s="5" t="s">
        <v>7</v>
      </c>
      <c r="F4" s="3">
        <f t="shared" ref="F4:F14" si="1">IF(D4=13,2,IF(D4&lt;13,0))</f>
        <v>0</v>
      </c>
      <c r="H4" s="3">
        <f t="shared" ref="H4:H10" si="2">IF(J4=13,3,IF(J4&lt;13,0))</f>
        <v>0</v>
      </c>
      <c r="I4" s="4" t="s">
        <v>22</v>
      </c>
      <c r="J4" s="2">
        <v>5</v>
      </c>
      <c r="K4" s="2">
        <v>13</v>
      </c>
      <c r="L4" s="5" t="s">
        <v>7</v>
      </c>
      <c r="M4" s="3">
        <f t="shared" ref="M4:M10" si="3">IF(K4=13,3,IF(K4&lt;13,0))</f>
        <v>3</v>
      </c>
    </row>
    <row r="5" spans="1:17" ht="19.899999999999999" customHeight="1" thickTop="1" thickBot="1">
      <c r="A5" s="3">
        <f t="shared" si="0"/>
        <v>0</v>
      </c>
      <c r="B5" s="4" t="s">
        <v>24</v>
      </c>
      <c r="C5" s="2">
        <v>12</v>
      </c>
      <c r="D5" s="2">
        <v>13</v>
      </c>
      <c r="E5" s="5" t="s">
        <v>8</v>
      </c>
      <c r="F5" s="3">
        <f t="shared" si="1"/>
        <v>2</v>
      </c>
      <c r="H5" s="3">
        <f t="shared" si="2"/>
        <v>0</v>
      </c>
      <c r="I5" s="4" t="s">
        <v>24</v>
      </c>
      <c r="J5" s="2">
        <v>12</v>
      </c>
      <c r="K5" s="2">
        <v>13</v>
      </c>
      <c r="L5" s="5" t="s">
        <v>8</v>
      </c>
      <c r="M5" s="3">
        <f t="shared" si="3"/>
        <v>3</v>
      </c>
      <c r="O5" s="50" t="s">
        <v>32</v>
      </c>
      <c r="P5" s="50" t="s">
        <v>19</v>
      </c>
      <c r="Q5" s="50" t="s">
        <v>33</v>
      </c>
    </row>
    <row r="6" spans="1:17" ht="19.899999999999999" customHeight="1" thickTop="1" thickBot="1">
      <c r="A6" s="3">
        <f t="shared" si="0"/>
        <v>2</v>
      </c>
      <c r="B6" s="4" t="s">
        <v>25</v>
      </c>
      <c r="C6" s="2">
        <v>13</v>
      </c>
      <c r="D6" s="2">
        <v>7</v>
      </c>
      <c r="E6" s="5" t="s">
        <v>9</v>
      </c>
      <c r="F6" s="3">
        <f t="shared" si="1"/>
        <v>0</v>
      </c>
      <c r="H6" s="3">
        <f t="shared" si="2"/>
        <v>3</v>
      </c>
      <c r="I6" s="4" t="s">
        <v>25</v>
      </c>
      <c r="J6" s="2">
        <v>13</v>
      </c>
      <c r="K6" s="2">
        <v>12</v>
      </c>
      <c r="L6" s="5" t="s">
        <v>9</v>
      </c>
      <c r="M6" s="3">
        <f t="shared" si="3"/>
        <v>0</v>
      </c>
      <c r="O6" s="51"/>
      <c r="P6" s="51"/>
      <c r="Q6" s="51"/>
    </row>
    <row r="7" spans="1:17" ht="19.899999999999999" customHeight="1" thickTop="1" thickBot="1">
      <c r="A7" s="3">
        <f t="shared" si="0"/>
        <v>2</v>
      </c>
      <c r="B7" s="4" t="s">
        <v>26</v>
      </c>
      <c r="C7" s="2">
        <v>13</v>
      </c>
      <c r="D7" s="2">
        <v>6</v>
      </c>
      <c r="E7" s="5" t="s">
        <v>10</v>
      </c>
      <c r="F7" s="3">
        <f t="shared" si="1"/>
        <v>0</v>
      </c>
      <c r="H7" s="3">
        <f t="shared" si="2"/>
        <v>3</v>
      </c>
      <c r="I7" s="7" t="s">
        <v>12</v>
      </c>
      <c r="J7" s="2">
        <v>13</v>
      </c>
      <c r="K7" s="2">
        <v>9</v>
      </c>
      <c r="L7" s="6" t="s">
        <v>0</v>
      </c>
      <c r="M7" s="3">
        <f t="shared" si="3"/>
        <v>0</v>
      </c>
      <c r="O7" s="8"/>
      <c r="P7" s="8"/>
      <c r="Q7" s="8"/>
    </row>
    <row r="8" spans="1:17" ht="19.899999999999999" customHeight="1" thickTop="1" thickBot="1">
      <c r="A8" s="3">
        <f t="shared" si="0"/>
        <v>2</v>
      </c>
      <c r="B8" s="4" t="s">
        <v>23</v>
      </c>
      <c r="C8" s="2">
        <v>13</v>
      </c>
      <c r="D8" s="2">
        <v>7</v>
      </c>
      <c r="E8" s="5" t="s">
        <v>11</v>
      </c>
      <c r="F8" s="3">
        <f t="shared" si="1"/>
        <v>0</v>
      </c>
      <c r="H8" s="3">
        <f t="shared" si="2"/>
        <v>3</v>
      </c>
      <c r="I8" s="7" t="s">
        <v>13</v>
      </c>
      <c r="J8" s="2">
        <v>13</v>
      </c>
      <c r="K8" s="2">
        <v>12</v>
      </c>
      <c r="L8" s="6" t="s">
        <v>1</v>
      </c>
      <c r="M8" s="3">
        <f t="shared" si="3"/>
        <v>0</v>
      </c>
      <c r="O8" s="48" t="s">
        <v>28</v>
      </c>
      <c r="P8" s="42">
        <f>SUM(F9:F14,M7:M10,M18:M21,M29:M32,F27:F32)</f>
        <v>23</v>
      </c>
      <c r="Q8" s="34" t="str">
        <f>RANK(P8,$P$8:$P$17) &amp; IF(P8=MAX($P$8:$P$17),"er","ème")&amp; IF(COUNTIF($P$8:$P$18,P8)&gt;1," ex","")</f>
        <v>3ème ex</v>
      </c>
    </row>
    <row r="9" spans="1:17" ht="19.899999999999999" customHeight="1" thickTop="1" thickBot="1">
      <c r="A9" s="3">
        <f t="shared" si="0"/>
        <v>2</v>
      </c>
      <c r="B9" s="7" t="s">
        <v>12</v>
      </c>
      <c r="C9" s="2">
        <v>13</v>
      </c>
      <c r="D9" s="2">
        <v>8</v>
      </c>
      <c r="E9" s="6" t="s">
        <v>0</v>
      </c>
      <c r="F9" s="3">
        <f t="shared" si="1"/>
        <v>0</v>
      </c>
      <c r="H9" s="3">
        <f t="shared" si="2"/>
        <v>3</v>
      </c>
      <c r="I9" s="7" t="s">
        <v>14</v>
      </c>
      <c r="J9" s="2">
        <v>13</v>
      </c>
      <c r="K9" s="2">
        <v>8</v>
      </c>
      <c r="L9" s="6" t="s">
        <v>2</v>
      </c>
      <c r="M9" s="3">
        <f t="shared" si="3"/>
        <v>0</v>
      </c>
      <c r="O9" s="49"/>
      <c r="P9" s="43"/>
      <c r="Q9" s="35"/>
    </row>
    <row r="10" spans="1:17" ht="19.899999999999999" customHeight="1" thickTop="1" thickBot="1">
      <c r="A10" s="3">
        <f t="shared" si="0"/>
        <v>0</v>
      </c>
      <c r="B10" s="7" t="s">
        <v>13</v>
      </c>
      <c r="C10" s="2">
        <v>4</v>
      </c>
      <c r="D10" s="2">
        <v>13</v>
      </c>
      <c r="E10" s="6" t="s">
        <v>1</v>
      </c>
      <c r="F10" s="3">
        <f t="shared" si="1"/>
        <v>2</v>
      </c>
      <c r="H10" s="3">
        <f t="shared" si="2"/>
        <v>0</v>
      </c>
      <c r="I10" s="7" t="s">
        <v>15</v>
      </c>
      <c r="J10" s="2">
        <v>10</v>
      </c>
      <c r="K10" s="2">
        <v>13</v>
      </c>
      <c r="L10" s="6" t="s">
        <v>3</v>
      </c>
      <c r="M10" s="3">
        <f t="shared" si="3"/>
        <v>3</v>
      </c>
      <c r="O10" s="8"/>
      <c r="P10" s="11"/>
      <c r="Q10" s="9"/>
    </row>
    <row r="11" spans="1:17" ht="19.899999999999999" customHeight="1" thickTop="1" thickBot="1">
      <c r="A11" s="3">
        <f t="shared" si="0"/>
        <v>2</v>
      </c>
      <c r="B11" s="7" t="s">
        <v>14</v>
      </c>
      <c r="C11" s="2">
        <v>13</v>
      </c>
      <c r="D11" s="2">
        <v>4</v>
      </c>
      <c r="E11" s="6" t="s">
        <v>2</v>
      </c>
      <c r="F11" s="3">
        <f t="shared" si="1"/>
        <v>0</v>
      </c>
      <c r="O11" s="44" t="s">
        <v>29</v>
      </c>
      <c r="P11" s="52">
        <f>SUM(F3:F8,M3:M6,M14:M17,M25:M28,F21:F26)</f>
        <v>23</v>
      </c>
      <c r="Q11" s="34" t="str">
        <f>RANK(P11,$P$8:$P$17) &amp; IF(P11=MAX($P$8:$P$17),"er","ème")&amp; IF(COUNTIF($P$8:$P$18,P11)&gt;1," ex","")</f>
        <v>3ème ex</v>
      </c>
    </row>
    <row r="12" spans="1:17" ht="19.899999999999999" customHeight="1" thickTop="1" thickBot="1">
      <c r="A12" s="3">
        <f t="shared" si="0"/>
        <v>0</v>
      </c>
      <c r="B12" s="7" t="s">
        <v>15</v>
      </c>
      <c r="C12" s="2">
        <v>12</v>
      </c>
      <c r="D12" s="2">
        <v>13</v>
      </c>
      <c r="E12" s="6" t="s">
        <v>3</v>
      </c>
      <c r="F12" s="3">
        <f t="shared" si="1"/>
        <v>2</v>
      </c>
      <c r="H12" s="39" t="s">
        <v>43</v>
      </c>
      <c r="I12" s="40"/>
      <c r="J12" s="40"/>
      <c r="K12" s="40"/>
      <c r="L12" s="40"/>
      <c r="M12" s="41"/>
      <c r="O12" s="45"/>
      <c r="P12" s="53"/>
      <c r="Q12" s="35"/>
    </row>
    <row r="13" spans="1:17" ht="19.899999999999999" customHeight="1" thickTop="1" thickBot="1">
      <c r="A13" s="3">
        <f t="shared" si="0"/>
        <v>0</v>
      </c>
      <c r="B13" s="7" t="s">
        <v>16</v>
      </c>
      <c r="C13" s="2">
        <v>8</v>
      </c>
      <c r="D13" s="2">
        <v>13</v>
      </c>
      <c r="E13" s="6" t="s">
        <v>4</v>
      </c>
      <c r="F13" s="3">
        <f t="shared" si="1"/>
        <v>2</v>
      </c>
      <c r="H13" s="1" t="s">
        <v>19</v>
      </c>
      <c r="I13" s="1" t="s">
        <v>20</v>
      </c>
      <c r="J13" s="1" t="s">
        <v>18</v>
      </c>
      <c r="K13" s="1" t="s">
        <v>18</v>
      </c>
      <c r="L13" s="1" t="s">
        <v>20</v>
      </c>
      <c r="M13" s="1" t="s">
        <v>19</v>
      </c>
      <c r="O13" s="10"/>
      <c r="P13" s="11"/>
      <c r="Q13" s="9"/>
    </row>
    <row r="14" spans="1:17" ht="19.899999999999999" customHeight="1" thickTop="1" thickBot="1">
      <c r="A14" s="3">
        <f t="shared" si="0"/>
        <v>2</v>
      </c>
      <c r="B14" s="7" t="s">
        <v>17</v>
      </c>
      <c r="C14" s="2">
        <v>13</v>
      </c>
      <c r="D14" s="2">
        <v>12</v>
      </c>
      <c r="E14" s="6" t="s">
        <v>5</v>
      </c>
      <c r="F14" s="3">
        <f t="shared" si="1"/>
        <v>0</v>
      </c>
      <c r="H14" s="3">
        <f>IF(J14=13,3,IF(J14&lt;13,0))</f>
        <v>0</v>
      </c>
      <c r="I14" s="4" t="s">
        <v>21</v>
      </c>
      <c r="J14" s="2">
        <v>8</v>
      </c>
      <c r="K14" s="2">
        <v>13</v>
      </c>
      <c r="L14" s="5" t="s">
        <v>9</v>
      </c>
      <c r="M14" s="3">
        <f>IF(K14=13,3,IF(K14&lt;13,0))</f>
        <v>3</v>
      </c>
      <c r="O14" s="46" t="s">
        <v>30</v>
      </c>
      <c r="P14" s="42">
        <f>SUM(A9:A14,H7:H10,H18:H21,H29:H32,A27:A32)</f>
        <v>37</v>
      </c>
      <c r="Q14" s="34" t="str">
        <f>RANK(P14,$P$8:$P$17) &amp; IF(P14=MAX($P$8:$P$17),"er","ème")&amp; IF(COUNTIF($P$8:$P$18,P14)&gt;1," ex","")</f>
        <v>1er ex</v>
      </c>
    </row>
    <row r="15" spans="1:17" ht="19.899999999999999" customHeight="1" thickTop="1" thickBot="1">
      <c r="H15" s="3">
        <f t="shared" ref="H15:H21" si="4">IF(J15=13,3,IF(J15&lt;13,0))</f>
        <v>3</v>
      </c>
      <c r="I15" s="4" t="s">
        <v>22</v>
      </c>
      <c r="J15" s="2">
        <v>13</v>
      </c>
      <c r="K15" s="2">
        <v>4</v>
      </c>
      <c r="L15" s="5" t="s">
        <v>8</v>
      </c>
      <c r="M15" s="3">
        <f t="shared" ref="M15:M21" si="5">IF(K15=13,3,IF(K15&lt;13,0))</f>
        <v>0</v>
      </c>
      <c r="O15" s="47"/>
      <c r="P15" s="43"/>
      <c r="Q15" s="35"/>
    </row>
    <row r="16" spans="1:17" ht="19.899999999999999" customHeight="1" thickTop="1" thickBot="1">
      <c r="B16" s="26" t="s">
        <v>34</v>
      </c>
      <c r="C16" s="27"/>
      <c r="D16" s="27"/>
      <c r="E16" s="28"/>
      <c r="H16" s="3">
        <f t="shared" si="4"/>
        <v>0</v>
      </c>
      <c r="I16" s="4" t="s">
        <v>24</v>
      </c>
      <c r="J16" s="2">
        <v>10</v>
      </c>
      <c r="K16" s="2">
        <v>13</v>
      </c>
      <c r="L16" s="5" t="s">
        <v>7</v>
      </c>
      <c r="M16" s="3">
        <f t="shared" si="5"/>
        <v>3</v>
      </c>
      <c r="O16" s="10"/>
      <c r="P16" s="11"/>
      <c r="Q16" s="9"/>
    </row>
    <row r="17" spans="1:17" ht="19.899999999999999" customHeight="1" thickTop="1" thickBot="1">
      <c r="B17" s="29"/>
      <c r="C17" s="30"/>
      <c r="D17" s="30"/>
      <c r="E17" s="31"/>
      <c r="H17" s="3">
        <f t="shared" si="4"/>
        <v>0</v>
      </c>
      <c r="I17" s="4" t="s">
        <v>25</v>
      </c>
      <c r="J17" s="2">
        <v>5</v>
      </c>
      <c r="K17" s="2">
        <v>13</v>
      </c>
      <c r="L17" s="5" t="s">
        <v>6</v>
      </c>
      <c r="M17" s="3">
        <f t="shared" si="5"/>
        <v>3</v>
      </c>
      <c r="O17" s="32" t="s">
        <v>31</v>
      </c>
      <c r="P17" s="42">
        <f>SUM(A3:A8,H3:H6,H14:H17,H25:H28,A21:A26,)</f>
        <v>37</v>
      </c>
      <c r="Q17" s="34" t="str">
        <f>RANK(P17,$P$8:$P$17) &amp; IF(P17=MAX($P$8:$P$17),"er","ème")&amp; IF(COUNTIF($P$8:$P$18,P17)&gt;1," ex","")</f>
        <v>1er ex</v>
      </c>
    </row>
    <row r="18" spans="1:17" ht="19.899999999999999" customHeight="1" thickTop="1" thickBot="1">
      <c r="H18" s="3">
        <f t="shared" si="4"/>
        <v>3</v>
      </c>
      <c r="I18" s="7" t="s">
        <v>12</v>
      </c>
      <c r="J18" s="2">
        <v>13</v>
      </c>
      <c r="K18" s="2">
        <v>12</v>
      </c>
      <c r="L18" s="6" t="s">
        <v>3</v>
      </c>
      <c r="M18" s="3">
        <f t="shared" si="5"/>
        <v>0</v>
      </c>
      <c r="O18" s="33"/>
      <c r="P18" s="43"/>
      <c r="Q18" s="35"/>
    </row>
    <row r="19" spans="1:17" ht="19.899999999999999" customHeight="1" thickTop="1" thickBot="1">
      <c r="A19" s="36" t="s">
        <v>41</v>
      </c>
      <c r="B19" s="37"/>
      <c r="C19" s="37"/>
      <c r="D19" s="37"/>
      <c r="E19" s="37"/>
      <c r="F19" s="38"/>
      <c r="H19" s="3">
        <f t="shared" si="4"/>
        <v>3</v>
      </c>
      <c r="I19" s="7" t="s">
        <v>13</v>
      </c>
      <c r="J19" s="2">
        <v>13</v>
      </c>
      <c r="K19" s="2">
        <v>6</v>
      </c>
      <c r="L19" s="6" t="s">
        <v>2</v>
      </c>
      <c r="M19" s="3">
        <f t="shared" si="5"/>
        <v>0</v>
      </c>
    </row>
    <row r="20" spans="1:17" ht="19.899999999999999" customHeight="1" thickTop="1" thickBot="1">
      <c r="A20" s="1" t="s">
        <v>19</v>
      </c>
      <c r="B20" s="1" t="s">
        <v>20</v>
      </c>
      <c r="C20" s="1" t="s">
        <v>18</v>
      </c>
      <c r="D20" s="1" t="s">
        <v>18</v>
      </c>
      <c r="E20" s="1" t="s">
        <v>20</v>
      </c>
      <c r="F20" s="1" t="s">
        <v>19</v>
      </c>
      <c r="H20" s="3">
        <f t="shared" si="4"/>
        <v>0</v>
      </c>
      <c r="I20" s="7" t="s">
        <v>14</v>
      </c>
      <c r="J20" s="2">
        <v>5</v>
      </c>
      <c r="K20" s="2">
        <v>13</v>
      </c>
      <c r="L20" s="6" t="s">
        <v>1</v>
      </c>
      <c r="M20" s="3">
        <f t="shared" si="5"/>
        <v>3</v>
      </c>
    </row>
    <row r="21" spans="1:17" ht="19.899999999999999" customHeight="1" thickTop="1" thickBot="1">
      <c r="A21" s="3">
        <f>IF(C21=13,2,IF(C21&lt;13,0))</f>
        <v>2</v>
      </c>
      <c r="B21" s="4" t="s">
        <v>21</v>
      </c>
      <c r="C21" s="2">
        <v>13</v>
      </c>
      <c r="D21" s="2">
        <v>6</v>
      </c>
      <c r="E21" s="5" t="s">
        <v>11</v>
      </c>
      <c r="F21" s="3">
        <f>IF(D21=13,2,IF(D21&lt;13,0))</f>
        <v>0</v>
      </c>
      <c r="H21" s="3">
        <f t="shared" si="4"/>
        <v>0</v>
      </c>
      <c r="I21" s="7" t="s">
        <v>15</v>
      </c>
      <c r="J21" s="2">
        <v>8</v>
      </c>
      <c r="K21" s="2">
        <v>13</v>
      </c>
      <c r="L21" s="6" t="s">
        <v>0</v>
      </c>
      <c r="M21" s="3">
        <f t="shared" si="5"/>
        <v>3</v>
      </c>
    </row>
    <row r="22" spans="1:17" ht="19.899999999999999" customHeight="1" thickTop="1" thickBot="1">
      <c r="A22" s="3">
        <f t="shared" ref="A22:A32" si="6">IF(C22=13,2,IF(C22&lt;13,0))</f>
        <v>2</v>
      </c>
      <c r="B22" s="4" t="s">
        <v>22</v>
      </c>
      <c r="C22" s="2">
        <v>13</v>
      </c>
      <c r="D22" s="2">
        <v>10</v>
      </c>
      <c r="E22" s="5" t="s">
        <v>10</v>
      </c>
      <c r="F22" s="3">
        <f t="shared" ref="F22:F32" si="7">IF(D22=13,2,IF(D22&lt;13,0))</f>
        <v>0</v>
      </c>
    </row>
    <row r="23" spans="1:17" ht="19.899999999999999" customHeight="1" thickTop="1" thickBot="1">
      <c r="A23" s="3">
        <f t="shared" si="6"/>
        <v>2</v>
      </c>
      <c r="B23" s="4" t="s">
        <v>24</v>
      </c>
      <c r="C23" s="2">
        <v>13</v>
      </c>
      <c r="D23" s="2">
        <v>7</v>
      </c>
      <c r="E23" s="5" t="s">
        <v>9</v>
      </c>
      <c r="F23" s="3">
        <f t="shared" si="7"/>
        <v>0</v>
      </c>
      <c r="H23" s="39" t="s">
        <v>44</v>
      </c>
      <c r="I23" s="40"/>
      <c r="J23" s="40"/>
      <c r="K23" s="40"/>
      <c r="L23" s="40"/>
      <c r="M23" s="41"/>
    </row>
    <row r="24" spans="1:17" ht="19.899999999999999" customHeight="1" thickTop="1" thickBot="1">
      <c r="A24" s="3">
        <f t="shared" si="6"/>
        <v>2</v>
      </c>
      <c r="B24" s="4" t="s">
        <v>25</v>
      </c>
      <c r="C24" s="2">
        <v>13</v>
      </c>
      <c r="D24" s="2">
        <v>10</v>
      </c>
      <c r="E24" s="5" t="s">
        <v>8</v>
      </c>
      <c r="F24" s="3">
        <f t="shared" si="7"/>
        <v>0</v>
      </c>
      <c r="H24" s="1" t="s">
        <v>19</v>
      </c>
      <c r="I24" s="1" t="s">
        <v>20</v>
      </c>
      <c r="J24" s="1" t="s">
        <v>18</v>
      </c>
      <c r="K24" s="1" t="s">
        <v>18</v>
      </c>
      <c r="L24" s="1" t="s">
        <v>20</v>
      </c>
      <c r="M24" s="1" t="s">
        <v>19</v>
      </c>
    </row>
    <row r="25" spans="1:17" ht="19.899999999999999" customHeight="1" thickTop="1" thickBot="1">
      <c r="A25" s="3">
        <f t="shared" si="6"/>
        <v>2</v>
      </c>
      <c r="B25" s="4" t="s">
        <v>26</v>
      </c>
      <c r="C25" s="2">
        <v>13</v>
      </c>
      <c r="D25" s="2">
        <v>3</v>
      </c>
      <c r="E25" s="5" t="s">
        <v>7</v>
      </c>
      <c r="F25" s="3">
        <f t="shared" si="7"/>
        <v>0</v>
      </c>
      <c r="H25" s="3">
        <f>IF(J25=13,3,IF(J25&lt;13,0))</f>
        <v>3</v>
      </c>
      <c r="I25" s="4" t="s">
        <v>21</v>
      </c>
      <c r="J25" s="2">
        <v>13</v>
      </c>
      <c r="K25" s="2">
        <v>3</v>
      </c>
      <c r="L25" s="5" t="s">
        <v>7</v>
      </c>
      <c r="M25" s="3">
        <f>IF(K25=13,3,IF(K25&lt;13,0))</f>
        <v>0</v>
      </c>
    </row>
    <row r="26" spans="1:17" ht="19.899999999999999" customHeight="1" thickTop="1" thickBot="1">
      <c r="A26" s="3">
        <f t="shared" si="6"/>
        <v>2</v>
      </c>
      <c r="B26" s="4" t="s">
        <v>23</v>
      </c>
      <c r="C26" s="2">
        <v>13</v>
      </c>
      <c r="D26" s="2">
        <v>3</v>
      </c>
      <c r="E26" s="5" t="s">
        <v>6</v>
      </c>
      <c r="F26" s="3">
        <f t="shared" si="7"/>
        <v>0</v>
      </c>
      <c r="H26" s="3">
        <f t="shared" ref="H26:H32" si="8">IF(J26=13,3,IF(J26&lt;13,0))</f>
        <v>3</v>
      </c>
      <c r="I26" s="4" t="s">
        <v>22</v>
      </c>
      <c r="J26" s="2">
        <v>13</v>
      </c>
      <c r="K26" s="2">
        <v>4</v>
      </c>
      <c r="L26" s="5" t="s">
        <v>6</v>
      </c>
      <c r="M26" s="3">
        <f t="shared" ref="M26:M32" si="9">IF(K26=13,3,IF(K26&lt;13,0))</f>
        <v>0</v>
      </c>
    </row>
    <row r="27" spans="1:17" ht="19.899999999999999" customHeight="1" thickTop="1" thickBot="1">
      <c r="A27" s="3">
        <f t="shared" si="6"/>
        <v>2</v>
      </c>
      <c r="B27" s="7" t="s">
        <v>12</v>
      </c>
      <c r="C27" s="2">
        <v>13</v>
      </c>
      <c r="D27" s="2">
        <v>0</v>
      </c>
      <c r="E27" s="6" t="s">
        <v>5</v>
      </c>
      <c r="F27" s="3">
        <f t="shared" si="7"/>
        <v>0</v>
      </c>
      <c r="H27" s="3">
        <f t="shared" si="8"/>
        <v>0</v>
      </c>
      <c r="I27" s="4" t="s">
        <v>24</v>
      </c>
      <c r="J27" s="2">
        <v>0</v>
      </c>
      <c r="K27" s="2">
        <v>13</v>
      </c>
      <c r="L27" s="5" t="s">
        <v>9</v>
      </c>
      <c r="M27" s="3">
        <f t="shared" si="9"/>
        <v>3</v>
      </c>
    </row>
    <row r="28" spans="1:17" ht="19.899999999999999" customHeight="1" thickTop="1" thickBot="1">
      <c r="A28" s="3">
        <f t="shared" si="6"/>
        <v>2</v>
      </c>
      <c r="B28" s="7" t="s">
        <v>13</v>
      </c>
      <c r="C28" s="2">
        <v>13</v>
      </c>
      <c r="D28" s="2">
        <v>6</v>
      </c>
      <c r="E28" s="6" t="s">
        <v>4</v>
      </c>
      <c r="F28" s="3">
        <f t="shared" si="7"/>
        <v>0</v>
      </c>
      <c r="H28" s="3">
        <f t="shared" si="8"/>
        <v>3</v>
      </c>
      <c r="I28" s="4" t="s">
        <v>25</v>
      </c>
      <c r="J28" s="2">
        <v>13</v>
      </c>
      <c r="K28" s="2">
        <v>7</v>
      </c>
      <c r="L28" s="5" t="s">
        <v>8</v>
      </c>
      <c r="M28" s="3">
        <f t="shared" si="9"/>
        <v>0</v>
      </c>
    </row>
    <row r="29" spans="1:17" ht="19.899999999999999" customHeight="1" thickTop="1" thickBot="1">
      <c r="A29" s="3">
        <f t="shared" si="6"/>
        <v>0</v>
      </c>
      <c r="B29" s="7" t="s">
        <v>14</v>
      </c>
      <c r="C29" s="2">
        <v>2</v>
      </c>
      <c r="D29" s="2">
        <v>13</v>
      </c>
      <c r="E29" s="6" t="s">
        <v>3</v>
      </c>
      <c r="F29" s="3">
        <f t="shared" si="7"/>
        <v>2</v>
      </c>
      <c r="H29" s="3">
        <f t="shared" si="8"/>
        <v>3</v>
      </c>
      <c r="I29" s="7" t="s">
        <v>12</v>
      </c>
      <c r="J29" s="2">
        <v>13</v>
      </c>
      <c r="K29" s="2">
        <v>12</v>
      </c>
      <c r="L29" s="6" t="s">
        <v>1</v>
      </c>
      <c r="M29" s="3">
        <f t="shared" si="9"/>
        <v>0</v>
      </c>
    </row>
    <row r="30" spans="1:17" ht="19.899999999999999" customHeight="1" thickTop="1" thickBot="1">
      <c r="A30" s="3">
        <f t="shared" si="6"/>
        <v>2</v>
      </c>
      <c r="B30" s="7" t="s">
        <v>15</v>
      </c>
      <c r="C30" s="2">
        <v>13</v>
      </c>
      <c r="D30" s="2">
        <v>8</v>
      </c>
      <c r="E30" s="6" t="s">
        <v>2</v>
      </c>
      <c r="F30" s="3">
        <f t="shared" si="7"/>
        <v>0</v>
      </c>
      <c r="H30" s="3">
        <f t="shared" si="8"/>
        <v>3</v>
      </c>
      <c r="I30" s="7" t="s">
        <v>13</v>
      </c>
      <c r="J30" s="2">
        <v>13</v>
      </c>
      <c r="K30" s="2">
        <v>2</v>
      </c>
      <c r="L30" s="6" t="s">
        <v>0</v>
      </c>
      <c r="M30" s="3">
        <f t="shared" si="9"/>
        <v>0</v>
      </c>
    </row>
    <row r="31" spans="1:17" ht="19.899999999999999" customHeight="1" thickTop="1" thickBot="1">
      <c r="A31" s="3">
        <f t="shared" si="6"/>
        <v>2</v>
      </c>
      <c r="B31" s="7" t="s">
        <v>16</v>
      </c>
      <c r="C31" s="2">
        <v>13</v>
      </c>
      <c r="D31" s="2">
        <v>8</v>
      </c>
      <c r="E31" s="6" t="s">
        <v>1</v>
      </c>
      <c r="F31" s="3">
        <f t="shared" si="7"/>
        <v>0</v>
      </c>
      <c r="H31" s="3">
        <f t="shared" si="8"/>
        <v>0</v>
      </c>
      <c r="I31" s="7" t="s">
        <v>14</v>
      </c>
      <c r="J31" s="2">
        <v>6</v>
      </c>
      <c r="K31" s="2">
        <v>13</v>
      </c>
      <c r="L31" s="6" t="s">
        <v>3</v>
      </c>
      <c r="M31" s="3">
        <f t="shared" si="9"/>
        <v>3</v>
      </c>
    </row>
    <row r="32" spans="1:17" ht="19.899999999999999" customHeight="1" thickTop="1" thickBot="1">
      <c r="A32" s="3">
        <f t="shared" si="6"/>
        <v>2</v>
      </c>
      <c r="B32" s="7" t="s">
        <v>17</v>
      </c>
      <c r="C32" s="2">
        <v>13</v>
      </c>
      <c r="D32" s="2">
        <v>5</v>
      </c>
      <c r="E32" s="6" t="s">
        <v>0</v>
      </c>
      <c r="F32" s="3">
        <f t="shared" si="7"/>
        <v>0</v>
      </c>
      <c r="H32" s="3">
        <f t="shared" si="8"/>
        <v>0</v>
      </c>
      <c r="I32" s="7" t="s">
        <v>15</v>
      </c>
      <c r="J32" s="2">
        <v>8</v>
      </c>
      <c r="K32" s="2">
        <v>13</v>
      </c>
      <c r="L32" s="6" t="s">
        <v>2</v>
      </c>
      <c r="M32" s="3">
        <f t="shared" si="9"/>
        <v>3</v>
      </c>
    </row>
    <row r="33" ht="15.75" thickTop="1"/>
  </sheetData>
  <sheetProtection password="C89E" sheet="1" objects="1" scenarios="1" selectLockedCells="1"/>
  <mergeCells count="21">
    <mergeCell ref="O8:O9"/>
    <mergeCell ref="Q8:Q9"/>
    <mergeCell ref="A1:F1"/>
    <mergeCell ref="H1:M1"/>
    <mergeCell ref="O5:O6"/>
    <mergeCell ref="P5:P6"/>
    <mergeCell ref="Q5:Q6"/>
    <mergeCell ref="P8:P9"/>
    <mergeCell ref="O11:O12"/>
    <mergeCell ref="Q11:Q12"/>
    <mergeCell ref="H12:M12"/>
    <mergeCell ref="O14:O15"/>
    <mergeCell ref="Q14:Q15"/>
    <mergeCell ref="P11:P12"/>
    <mergeCell ref="P14:P15"/>
    <mergeCell ref="B16:E17"/>
    <mergeCell ref="O17:O18"/>
    <mergeCell ref="Q17:Q18"/>
    <mergeCell ref="A19:F19"/>
    <mergeCell ref="H23:M23"/>
    <mergeCell ref="P17:P18"/>
  </mergeCells>
  <conditionalFormatting sqref="Q8:Q9">
    <cfRule type="cellIs" dxfId="11" priority="2" operator="equal">
      <formula>"1er"</formula>
    </cfRule>
  </conditionalFormatting>
  <conditionalFormatting sqref="Q17:Q18 Q14:Q15 Q11:Q12">
    <cfRule type="cellIs" dxfId="10" priority="1" operator="equal">
      <formula>"1er"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1:Q33"/>
  <sheetViews>
    <sheetView workbookViewId="0">
      <selection activeCell="C6" sqref="C6"/>
    </sheetView>
  </sheetViews>
  <sheetFormatPr baseColWidth="10" defaultRowHeight="15"/>
  <cols>
    <col min="1" max="6" width="10.7109375" customWidth="1"/>
    <col min="7" max="7" width="4.7109375" customWidth="1"/>
    <col min="14" max="14" width="4.7109375" customWidth="1"/>
    <col min="15" max="15" width="16.7109375" bestFit="1" customWidth="1"/>
    <col min="16" max="17" width="15.7109375" customWidth="1"/>
  </cols>
  <sheetData>
    <row r="1" spans="1:17" ht="19.899999999999999" customHeight="1" thickTop="1" thickBot="1">
      <c r="A1" s="36" t="s">
        <v>40</v>
      </c>
      <c r="B1" s="37"/>
      <c r="C1" s="37"/>
      <c r="D1" s="37"/>
      <c r="E1" s="37"/>
      <c r="F1" s="38"/>
      <c r="H1" s="39" t="s">
        <v>42</v>
      </c>
      <c r="I1" s="40"/>
      <c r="J1" s="40"/>
      <c r="K1" s="40"/>
      <c r="L1" s="40"/>
      <c r="M1" s="41"/>
    </row>
    <row r="2" spans="1:17" ht="19.899999999999999" customHeight="1" thickTop="1" thickBot="1">
      <c r="A2" s="1" t="s">
        <v>19</v>
      </c>
      <c r="B2" s="1" t="s">
        <v>20</v>
      </c>
      <c r="C2" s="1" t="s">
        <v>18</v>
      </c>
      <c r="D2" s="1" t="s">
        <v>18</v>
      </c>
      <c r="E2" s="1" t="s">
        <v>20</v>
      </c>
      <c r="F2" s="1" t="s">
        <v>19</v>
      </c>
      <c r="H2" s="1" t="s">
        <v>19</v>
      </c>
      <c r="I2" s="1" t="s">
        <v>20</v>
      </c>
      <c r="J2" s="1" t="s">
        <v>18</v>
      </c>
      <c r="K2" s="1" t="s">
        <v>18</v>
      </c>
      <c r="L2" s="1" t="s">
        <v>20</v>
      </c>
      <c r="M2" s="1" t="s">
        <v>19</v>
      </c>
    </row>
    <row r="3" spans="1:17" ht="19.899999999999999" customHeight="1" thickTop="1" thickBot="1">
      <c r="A3" s="3">
        <f>IF(C3=13,2,IF(C3&lt;13,0))</f>
        <v>0</v>
      </c>
      <c r="B3" s="4" t="s">
        <v>21</v>
      </c>
      <c r="C3" s="2"/>
      <c r="D3" s="2"/>
      <c r="E3" s="7" t="s">
        <v>12</v>
      </c>
      <c r="F3" s="3">
        <f>IF(D3=13,2,IF(D3&lt;13,0))</f>
        <v>0</v>
      </c>
      <c r="H3" s="3">
        <f>IF(J3=13,3,IF(J3&lt;13,0))</f>
        <v>0</v>
      </c>
      <c r="I3" s="4" t="s">
        <v>21</v>
      </c>
      <c r="J3" s="2"/>
      <c r="K3" s="2"/>
      <c r="L3" s="7" t="s">
        <v>12</v>
      </c>
      <c r="M3" s="3">
        <f>IF(K3=13,3,IF(K3&lt;13,0))</f>
        <v>0</v>
      </c>
    </row>
    <row r="4" spans="1:17" ht="19.899999999999999" customHeight="1" thickTop="1" thickBot="1">
      <c r="A4" s="3">
        <f t="shared" ref="A4:A14" si="0">IF(C4=13,2,IF(C4&lt;13,0))</f>
        <v>0</v>
      </c>
      <c r="B4" s="4" t="s">
        <v>22</v>
      </c>
      <c r="C4" s="2"/>
      <c r="D4" s="2"/>
      <c r="E4" s="7" t="s">
        <v>13</v>
      </c>
      <c r="F4" s="3">
        <f t="shared" ref="F4:F14" si="1">IF(D4=13,2,IF(D4&lt;13,0))</f>
        <v>0</v>
      </c>
      <c r="H4" s="3">
        <f t="shared" ref="H4:H10" si="2">IF(J4=13,3,IF(J4&lt;13,0))</f>
        <v>0</v>
      </c>
      <c r="I4" s="4" t="s">
        <v>22</v>
      </c>
      <c r="J4" s="2"/>
      <c r="K4" s="2"/>
      <c r="L4" s="7" t="s">
        <v>13</v>
      </c>
      <c r="M4" s="3">
        <f t="shared" ref="M4:M10" si="3">IF(K4=13,3,IF(K4&lt;13,0))</f>
        <v>0</v>
      </c>
    </row>
    <row r="5" spans="1:17" ht="19.899999999999999" customHeight="1" thickTop="1" thickBot="1">
      <c r="A5" s="3">
        <f t="shared" si="0"/>
        <v>0</v>
      </c>
      <c r="B5" s="4" t="s">
        <v>24</v>
      </c>
      <c r="C5" s="2"/>
      <c r="D5" s="2"/>
      <c r="E5" s="7" t="s">
        <v>14</v>
      </c>
      <c r="F5" s="3">
        <f t="shared" si="1"/>
        <v>0</v>
      </c>
      <c r="H5" s="3">
        <f t="shared" si="2"/>
        <v>0</v>
      </c>
      <c r="I5" s="4" t="s">
        <v>24</v>
      </c>
      <c r="J5" s="2"/>
      <c r="K5" s="2"/>
      <c r="L5" s="7" t="s">
        <v>14</v>
      </c>
      <c r="M5" s="3">
        <f t="shared" si="3"/>
        <v>0</v>
      </c>
      <c r="O5" s="50" t="s">
        <v>32</v>
      </c>
      <c r="P5" s="50" t="s">
        <v>19</v>
      </c>
      <c r="Q5" s="50" t="s">
        <v>33</v>
      </c>
    </row>
    <row r="6" spans="1:17" ht="19.899999999999999" customHeight="1" thickTop="1" thickBot="1">
      <c r="A6" s="3">
        <f t="shared" si="0"/>
        <v>0</v>
      </c>
      <c r="B6" s="4" t="s">
        <v>25</v>
      </c>
      <c r="C6" s="2"/>
      <c r="D6" s="2"/>
      <c r="E6" s="7" t="s">
        <v>15</v>
      </c>
      <c r="F6" s="3">
        <f t="shared" si="1"/>
        <v>0</v>
      </c>
      <c r="H6" s="3">
        <f t="shared" si="2"/>
        <v>0</v>
      </c>
      <c r="I6" s="4" t="s">
        <v>25</v>
      </c>
      <c r="J6" s="2"/>
      <c r="K6" s="2"/>
      <c r="L6" s="7" t="s">
        <v>15</v>
      </c>
      <c r="M6" s="3">
        <f t="shared" si="3"/>
        <v>0</v>
      </c>
      <c r="O6" s="51"/>
      <c r="P6" s="51"/>
      <c r="Q6" s="51"/>
    </row>
    <row r="7" spans="1:17" ht="19.899999999999999" customHeight="1" thickTop="1" thickBot="1">
      <c r="A7" s="3">
        <f t="shared" si="0"/>
        <v>0</v>
      </c>
      <c r="B7" s="4" t="s">
        <v>26</v>
      </c>
      <c r="C7" s="2"/>
      <c r="D7" s="2"/>
      <c r="E7" s="7" t="s">
        <v>16</v>
      </c>
      <c r="F7" s="3">
        <f t="shared" si="1"/>
        <v>0</v>
      </c>
      <c r="H7" s="3">
        <f t="shared" si="2"/>
        <v>0</v>
      </c>
      <c r="I7" s="5" t="s">
        <v>6</v>
      </c>
      <c r="J7" s="2"/>
      <c r="K7" s="2"/>
      <c r="L7" s="6" t="s">
        <v>0</v>
      </c>
      <c r="M7" s="3">
        <f t="shared" si="3"/>
        <v>0</v>
      </c>
      <c r="O7" s="8"/>
      <c r="P7" s="8"/>
      <c r="Q7" s="8"/>
    </row>
    <row r="8" spans="1:17" ht="19.899999999999999" customHeight="1" thickTop="1" thickBot="1">
      <c r="A8" s="3">
        <f t="shared" si="0"/>
        <v>0</v>
      </c>
      <c r="B8" s="4" t="s">
        <v>23</v>
      </c>
      <c r="C8" s="2"/>
      <c r="D8" s="2"/>
      <c r="E8" s="7" t="s">
        <v>17</v>
      </c>
      <c r="F8" s="3">
        <f t="shared" si="1"/>
        <v>0</v>
      </c>
      <c r="H8" s="3">
        <f t="shared" si="2"/>
        <v>0</v>
      </c>
      <c r="I8" s="5" t="s">
        <v>7</v>
      </c>
      <c r="J8" s="2"/>
      <c r="K8" s="2"/>
      <c r="L8" s="6" t="s">
        <v>1</v>
      </c>
      <c r="M8" s="3">
        <f t="shared" si="3"/>
        <v>0</v>
      </c>
      <c r="O8" s="48" t="s">
        <v>28</v>
      </c>
      <c r="P8" s="42">
        <f>SUM(F9:F14,M7:M10,M18:M21,M29:M32,F27:F32)</f>
        <v>0</v>
      </c>
      <c r="Q8" s="34" t="str">
        <f>RANK(P8,$P$8:$P$17) &amp; IF(P8=MAX($P$8:$P$17),"er","ème")&amp; IF(COUNTIF($P$8:$P$18,P8)&gt;1," ex","")</f>
        <v>1er ex</v>
      </c>
    </row>
    <row r="9" spans="1:17" ht="19.899999999999999" customHeight="1" thickTop="1" thickBot="1">
      <c r="A9" s="3">
        <f t="shared" si="0"/>
        <v>0</v>
      </c>
      <c r="B9" s="5" t="s">
        <v>6</v>
      </c>
      <c r="C9" s="2"/>
      <c r="D9" s="2"/>
      <c r="E9" s="6" t="s">
        <v>0</v>
      </c>
      <c r="F9" s="3">
        <f t="shared" si="1"/>
        <v>0</v>
      </c>
      <c r="H9" s="3">
        <f t="shared" si="2"/>
        <v>0</v>
      </c>
      <c r="I9" s="5" t="s">
        <v>8</v>
      </c>
      <c r="J9" s="2"/>
      <c r="K9" s="2"/>
      <c r="L9" s="6" t="s">
        <v>2</v>
      </c>
      <c r="M9" s="3">
        <f t="shared" si="3"/>
        <v>0</v>
      </c>
      <c r="O9" s="49"/>
      <c r="P9" s="43"/>
      <c r="Q9" s="35"/>
    </row>
    <row r="10" spans="1:17" ht="19.899999999999999" customHeight="1" thickTop="1" thickBot="1">
      <c r="A10" s="3">
        <f t="shared" si="0"/>
        <v>0</v>
      </c>
      <c r="B10" s="5" t="s">
        <v>7</v>
      </c>
      <c r="C10" s="2"/>
      <c r="D10" s="2"/>
      <c r="E10" s="6" t="s">
        <v>1</v>
      </c>
      <c r="F10" s="3">
        <f t="shared" si="1"/>
        <v>0</v>
      </c>
      <c r="H10" s="3">
        <f t="shared" si="2"/>
        <v>0</v>
      </c>
      <c r="I10" s="5" t="s">
        <v>9</v>
      </c>
      <c r="J10" s="2"/>
      <c r="K10" s="2"/>
      <c r="L10" s="6" t="s">
        <v>3</v>
      </c>
      <c r="M10" s="3">
        <f t="shared" si="3"/>
        <v>0</v>
      </c>
      <c r="O10" s="8"/>
      <c r="P10" s="11"/>
      <c r="Q10" s="9"/>
    </row>
    <row r="11" spans="1:17" ht="19.899999999999999" customHeight="1" thickTop="1" thickBot="1">
      <c r="A11" s="3">
        <f t="shared" si="0"/>
        <v>0</v>
      </c>
      <c r="B11" s="5" t="s">
        <v>8</v>
      </c>
      <c r="C11" s="2"/>
      <c r="D11" s="2"/>
      <c r="E11" s="6" t="s">
        <v>2</v>
      </c>
      <c r="F11" s="3">
        <f t="shared" si="1"/>
        <v>0</v>
      </c>
      <c r="O11" s="44" t="s">
        <v>29</v>
      </c>
      <c r="P11" s="42">
        <f>SUM(A9:A14,H7:H10,H18:H21,H29:H32,A27:A32)</f>
        <v>0</v>
      </c>
      <c r="Q11" s="34" t="str">
        <f>RANK(P11,$P$8:$P$17) &amp; IF(P11=MAX($P$8:$P$17),"er","ème")&amp; IF(COUNTIF($P$8:$P$18,P11)&gt;1," ex","")</f>
        <v>1er ex</v>
      </c>
    </row>
    <row r="12" spans="1:17" ht="19.899999999999999" customHeight="1" thickTop="1" thickBot="1">
      <c r="A12" s="3">
        <f t="shared" si="0"/>
        <v>0</v>
      </c>
      <c r="B12" s="5" t="s">
        <v>9</v>
      </c>
      <c r="C12" s="2"/>
      <c r="D12" s="2"/>
      <c r="E12" s="6" t="s">
        <v>3</v>
      </c>
      <c r="F12" s="3">
        <f t="shared" si="1"/>
        <v>0</v>
      </c>
      <c r="H12" s="39" t="s">
        <v>43</v>
      </c>
      <c r="I12" s="40"/>
      <c r="J12" s="40"/>
      <c r="K12" s="40"/>
      <c r="L12" s="40"/>
      <c r="M12" s="41"/>
      <c r="O12" s="45"/>
      <c r="P12" s="43"/>
      <c r="Q12" s="35"/>
    </row>
    <row r="13" spans="1:17" ht="19.899999999999999" customHeight="1" thickTop="1" thickBot="1">
      <c r="A13" s="3">
        <f t="shared" si="0"/>
        <v>0</v>
      </c>
      <c r="B13" s="5" t="s">
        <v>10</v>
      </c>
      <c r="C13" s="2"/>
      <c r="D13" s="2"/>
      <c r="E13" s="6" t="s">
        <v>4</v>
      </c>
      <c r="F13" s="3">
        <f t="shared" si="1"/>
        <v>0</v>
      </c>
      <c r="H13" s="1" t="s">
        <v>19</v>
      </c>
      <c r="I13" s="1" t="s">
        <v>20</v>
      </c>
      <c r="J13" s="1" t="s">
        <v>18</v>
      </c>
      <c r="K13" s="1" t="s">
        <v>18</v>
      </c>
      <c r="L13" s="1" t="s">
        <v>20</v>
      </c>
      <c r="M13" s="1" t="s">
        <v>19</v>
      </c>
      <c r="O13" s="10"/>
      <c r="P13" s="11"/>
      <c r="Q13" s="9"/>
    </row>
    <row r="14" spans="1:17" ht="19.899999999999999" customHeight="1" thickTop="1" thickBot="1">
      <c r="A14" s="3">
        <f t="shared" si="0"/>
        <v>0</v>
      </c>
      <c r="B14" s="5" t="s">
        <v>11</v>
      </c>
      <c r="C14" s="2"/>
      <c r="D14" s="2"/>
      <c r="E14" s="6" t="s">
        <v>5</v>
      </c>
      <c r="F14" s="3">
        <f t="shared" si="1"/>
        <v>0</v>
      </c>
      <c r="H14" s="3">
        <f>IF(J14=13,3,IF(J14&lt;13,0))</f>
        <v>0</v>
      </c>
      <c r="I14" s="4" t="s">
        <v>21</v>
      </c>
      <c r="J14" s="2"/>
      <c r="K14" s="2"/>
      <c r="L14" s="7" t="s">
        <v>15</v>
      </c>
      <c r="M14" s="3">
        <f>IF(K14=13,3,IF(K14&lt;13,0))</f>
        <v>0</v>
      </c>
      <c r="O14" s="46" t="s">
        <v>30</v>
      </c>
      <c r="P14" s="42">
        <f>SUM(F3:F8,M3:M6,M14:M17,M25:M28,F21:F26)</f>
        <v>0</v>
      </c>
      <c r="Q14" s="34" t="str">
        <f>RANK(P14,$P$8:$P$17) &amp; IF(P14=MAX($P$8:$P$17),"er","ème")&amp; IF(COUNTIF($P$8:$P$18,P14)&gt;1," ex","")</f>
        <v>1er ex</v>
      </c>
    </row>
    <row r="15" spans="1:17" ht="19.899999999999999" customHeight="1" thickTop="1" thickBot="1">
      <c r="H15" s="3">
        <f t="shared" ref="H15:H21" si="4">IF(J15=13,3,IF(J15&lt;13,0))</f>
        <v>0</v>
      </c>
      <c r="I15" s="4" t="s">
        <v>22</v>
      </c>
      <c r="J15" s="2"/>
      <c r="K15" s="2"/>
      <c r="L15" s="7" t="s">
        <v>14</v>
      </c>
      <c r="M15" s="3">
        <f t="shared" ref="M15:M21" si="5">IF(K15=13,3,IF(K15&lt;13,0))</f>
        <v>0</v>
      </c>
      <c r="O15" s="47"/>
      <c r="P15" s="43"/>
      <c r="Q15" s="35"/>
    </row>
    <row r="16" spans="1:17" ht="19.899999999999999" customHeight="1" thickTop="1" thickBot="1">
      <c r="B16" s="26" t="s">
        <v>34</v>
      </c>
      <c r="C16" s="27"/>
      <c r="D16" s="27"/>
      <c r="E16" s="28"/>
      <c r="H16" s="3">
        <f t="shared" si="4"/>
        <v>0</v>
      </c>
      <c r="I16" s="4" t="s">
        <v>24</v>
      </c>
      <c r="J16" s="2"/>
      <c r="K16" s="2"/>
      <c r="L16" s="7" t="s">
        <v>13</v>
      </c>
      <c r="M16" s="3">
        <f t="shared" si="5"/>
        <v>0</v>
      </c>
      <c r="O16" s="10"/>
      <c r="P16" s="11"/>
      <c r="Q16" s="9"/>
    </row>
    <row r="17" spans="1:17" ht="19.899999999999999" customHeight="1" thickTop="1" thickBot="1">
      <c r="B17" s="29"/>
      <c r="C17" s="30"/>
      <c r="D17" s="30"/>
      <c r="E17" s="31"/>
      <c r="H17" s="3">
        <f t="shared" si="4"/>
        <v>0</v>
      </c>
      <c r="I17" s="4" t="s">
        <v>25</v>
      </c>
      <c r="J17" s="2"/>
      <c r="K17" s="2"/>
      <c r="L17" s="7" t="s">
        <v>12</v>
      </c>
      <c r="M17" s="3">
        <f t="shared" si="5"/>
        <v>0</v>
      </c>
      <c r="O17" s="32" t="s">
        <v>31</v>
      </c>
      <c r="P17" s="42">
        <f>SUM(A3:A8,H3:H6,H14:H17,H25:H28,A21:A26,)</f>
        <v>0</v>
      </c>
      <c r="Q17" s="34" t="str">
        <f>RANK(P17,$P$8:$P$17) &amp; IF(P17=MAX($P$8:$P$17),"er","ème")&amp; IF(COUNTIF($P$8:$P$18,P17)&gt;1," ex","")</f>
        <v>1er ex</v>
      </c>
    </row>
    <row r="18" spans="1:17" ht="19.899999999999999" customHeight="1" thickTop="1" thickBot="1">
      <c r="H18" s="3">
        <f t="shared" si="4"/>
        <v>0</v>
      </c>
      <c r="I18" s="5" t="s">
        <v>6</v>
      </c>
      <c r="J18" s="2"/>
      <c r="K18" s="2"/>
      <c r="L18" s="6" t="s">
        <v>3</v>
      </c>
      <c r="M18" s="3">
        <f t="shared" si="5"/>
        <v>0</v>
      </c>
      <c r="O18" s="33"/>
      <c r="P18" s="43"/>
      <c r="Q18" s="35"/>
    </row>
    <row r="19" spans="1:17" ht="19.899999999999999" customHeight="1" thickTop="1" thickBot="1">
      <c r="A19" s="36" t="s">
        <v>41</v>
      </c>
      <c r="B19" s="37"/>
      <c r="C19" s="37"/>
      <c r="D19" s="37"/>
      <c r="E19" s="37"/>
      <c r="F19" s="38"/>
      <c r="H19" s="3">
        <f t="shared" si="4"/>
        <v>0</v>
      </c>
      <c r="I19" s="5" t="s">
        <v>7</v>
      </c>
      <c r="J19" s="2"/>
      <c r="K19" s="2"/>
      <c r="L19" s="6" t="s">
        <v>2</v>
      </c>
      <c r="M19" s="3">
        <f t="shared" si="5"/>
        <v>0</v>
      </c>
    </row>
    <row r="20" spans="1:17" ht="19.899999999999999" customHeight="1" thickTop="1" thickBot="1">
      <c r="A20" s="1" t="s">
        <v>19</v>
      </c>
      <c r="B20" s="1" t="s">
        <v>20</v>
      </c>
      <c r="C20" s="1" t="s">
        <v>18</v>
      </c>
      <c r="D20" s="1" t="s">
        <v>18</v>
      </c>
      <c r="E20" s="1" t="s">
        <v>20</v>
      </c>
      <c r="F20" s="1" t="s">
        <v>19</v>
      </c>
      <c r="H20" s="3">
        <f t="shared" si="4"/>
        <v>0</v>
      </c>
      <c r="I20" s="5" t="s">
        <v>8</v>
      </c>
      <c r="J20" s="2"/>
      <c r="K20" s="2"/>
      <c r="L20" s="6" t="s">
        <v>1</v>
      </c>
      <c r="M20" s="3">
        <f t="shared" si="5"/>
        <v>0</v>
      </c>
    </row>
    <row r="21" spans="1:17" ht="19.899999999999999" customHeight="1" thickTop="1" thickBot="1">
      <c r="A21" s="3">
        <f>IF(C21=13,2,IF(C21&lt;13,0))</f>
        <v>0</v>
      </c>
      <c r="B21" s="4" t="s">
        <v>21</v>
      </c>
      <c r="C21" s="2"/>
      <c r="D21" s="2"/>
      <c r="E21" s="7" t="s">
        <v>17</v>
      </c>
      <c r="F21" s="3">
        <f>IF(D21=13,2,IF(D21&lt;13,0))</f>
        <v>0</v>
      </c>
      <c r="H21" s="3">
        <f t="shared" si="4"/>
        <v>0</v>
      </c>
      <c r="I21" s="5" t="s">
        <v>9</v>
      </c>
      <c r="J21" s="2"/>
      <c r="K21" s="2"/>
      <c r="L21" s="6" t="s">
        <v>0</v>
      </c>
      <c r="M21" s="3">
        <f t="shared" si="5"/>
        <v>0</v>
      </c>
    </row>
    <row r="22" spans="1:17" ht="19.899999999999999" customHeight="1" thickTop="1" thickBot="1">
      <c r="A22" s="3">
        <f t="shared" ref="A22:A32" si="6">IF(C22=13,2,IF(C22&lt;13,0))</f>
        <v>0</v>
      </c>
      <c r="B22" s="4" t="s">
        <v>22</v>
      </c>
      <c r="C22" s="2"/>
      <c r="D22" s="2"/>
      <c r="E22" s="7" t="s">
        <v>16</v>
      </c>
      <c r="F22" s="3">
        <f t="shared" ref="F22:F32" si="7">IF(D22=13,2,IF(D22&lt;13,0))</f>
        <v>0</v>
      </c>
    </row>
    <row r="23" spans="1:17" ht="19.899999999999999" customHeight="1" thickTop="1" thickBot="1">
      <c r="A23" s="3">
        <f t="shared" si="6"/>
        <v>0</v>
      </c>
      <c r="B23" s="4" t="s">
        <v>24</v>
      </c>
      <c r="C23" s="2"/>
      <c r="D23" s="2"/>
      <c r="E23" s="7" t="s">
        <v>15</v>
      </c>
      <c r="F23" s="3">
        <f t="shared" si="7"/>
        <v>0</v>
      </c>
      <c r="H23" s="39" t="s">
        <v>44</v>
      </c>
      <c r="I23" s="40"/>
      <c r="J23" s="40"/>
      <c r="K23" s="40"/>
      <c r="L23" s="40"/>
      <c r="M23" s="41"/>
    </row>
    <row r="24" spans="1:17" ht="19.899999999999999" customHeight="1" thickTop="1" thickBot="1">
      <c r="A24" s="3">
        <f t="shared" si="6"/>
        <v>0</v>
      </c>
      <c r="B24" s="4" t="s">
        <v>25</v>
      </c>
      <c r="C24" s="2"/>
      <c r="D24" s="2"/>
      <c r="E24" s="7" t="s">
        <v>14</v>
      </c>
      <c r="F24" s="3">
        <f t="shared" si="7"/>
        <v>0</v>
      </c>
      <c r="H24" s="1" t="s">
        <v>19</v>
      </c>
      <c r="I24" s="1" t="s">
        <v>20</v>
      </c>
      <c r="J24" s="1" t="s">
        <v>18</v>
      </c>
      <c r="K24" s="1" t="s">
        <v>18</v>
      </c>
      <c r="L24" s="1" t="s">
        <v>20</v>
      </c>
      <c r="M24" s="1" t="s">
        <v>19</v>
      </c>
    </row>
    <row r="25" spans="1:17" ht="19.899999999999999" customHeight="1" thickTop="1" thickBot="1">
      <c r="A25" s="3">
        <f t="shared" si="6"/>
        <v>0</v>
      </c>
      <c r="B25" s="4" t="s">
        <v>26</v>
      </c>
      <c r="C25" s="2"/>
      <c r="D25" s="2"/>
      <c r="E25" s="7" t="s">
        <v>13</v>
      </c>
      <c r="F25" s="3">
        <f t="shared" si="7"/>
        <v>0</v>
      </c>
      <c r="H25" s="3">
        <f>IF(J25=13,3,IF(J25&lt;13,0))</f>
        <v>0</v>
      </c>
      <c r="I25" s="4" t="s">
        <v>21</v>
      </c>
      <c r="J25" s="2"/>
      <c r="K25" s="2"/>
      <c r="L25" s="7" t="s">
        <v>13</v>
      </c>
      <c r="M25" s="3">
        <f>IF(K25=13,3,IF(K25&lt;13,0))</f>
        <v>0</v>
      </c>
    </row>
    <row r="26" spans="1:17" ht="19.899999999999999" customHeight="1" thickTop="1" thickBot="1">
      <c r="A26" s="3">
        <f t="shared" si="6"/>
        <v>0</v>
      </c>
      <c r="B26" s="4" t="s">
        <v>23</v>
      </c>
      <c r="C26" s="2"/>
      <c r="D26" s="2"/>
      <c r="E26" s="7" t="s">
        <v>12</v>
      </c>
      <c r="F26" s="3">
        <f t="shared" si="7"/>
        <v>0</v>
      </c>
      <c r="H26" s="3">
        <f t="shared" ref="H26:H32" si="8">IF(J26=13,3,IF(J26&lt;13,0))</f>
        <v>0</v>
      </c>
      <c r="I26" s="4" t="s">
        <v>22</v>
      </c>
      <c r="J26" s="2"/>
      <c r="K26" s="2"/>
      <c r="L26" s="7" t="s">
        <v>12</v>
      </c>
      <c r="M26" s="3">
        <f t="shared" ref="M26:M32" si="9">IF(K26=13,3,IF(K26&lt;13,0))</f>
        <v>0</v>
      </c>
    </row>
    <row r="27" spans="1:17" ht="19.899999999999999" customHeight="1" thickTop="1" thickBot="1">
      <c r="A27" s="3">
        <f t="shared" si="6"/>
        <v>0</v>
      </c>
      <c r="B27" s="5" t="s">
        <v>6</v>
      </c>
      <c r="C27" s="2"/>
      <c r="D27" s="2"/>
      <c r="E27" s="6" t="s">
        <v>5</v>
      </c>
      <c r="F27" s="3">
        <f t="shared" si="7"/>
        <v>0</v>
      </c>
      <c r="H27" s="3">
        <f t="shared" si="8"/>
        <v>0</v>
      </c>
      <c r="I27" s="4" t="s">
        <v>24</v>
      </c>
      <c r="J27" s="2"/>
      <c r="K27" s="2"/>
      <c r="L27" s="7" t="s">
        <v>15</v>
      </c>
      <c r="M27" s="3">
        <f t="shared" si="9"/>
        <v>0</v>
      </c>
    </row>
    <row r="28" spans="1:17" ht="19.899999999999999" customHeight="1" thickTop="1" thickBot="1">
      <c r="A28" s="3">
        <f t="shared" si="6"/>
        <v>0</v>
      </c>
      <c r="B28" s="5" t="s">
        <v>7</v>
      </c>
      <c r="C28" s="2"/>
      <c r="D28" s="2"/>
      <c r="E28" s="6" t="s">
        <v>4</v>
      </c>
      <c r="F28" s="3">
        <f t="shared" si="7"/>
        <v>0</v>
      </c>
      <c r="H28" s="3">
        <f t="shared" si="8"/>
        <v>0</v>
      </c>
      <c r="I28" s="4" t="s">
        <v>25</v>
      </c>
      <c r="J28" s="2"/>
      <c r="K28" s="2"/>
      <c r="L28" s="7" t="s">
        <v>14</v>
      </c>
      <c r="M28" s="3">
        <f t="shared" si="9"/>
        <v>0</v>
      </c>
    </row>
    <row r="29" spans="1:17" ht="19.899999999999999" customHeight="1" thickTop="1" thickBot="1">
      <c r="A29" s="3">
        <f t="shared" si="6"/>
        <v>0</v>
      </c>
      <c r="B29" s="5" t="s">
        <v>8</v>
      </c>
      <c r="C29" s="2"/>
      <c r="D29" s="2"/>
      <c r="E29" s="6" t="s">
        <v>3</v>
      </c>
      <c r="F29" s="3">
        <f t="shared" si="7"/>
        <v>0</v>
      </c>
      <c r="H29" s="3">
        <f t="shared" si="8"/>
        <v>0</v>
      </c>
      <c r="I29" s="5" t="s">
        <v>6</v>
      </c>
      <c r="J29" s="2"/>
      <c r="K29" s="2"/>
      <c r="L29" s="6" t="s">
        <v>1</v>
      </c>
      <c r="M29" s="3">
        <f t="shared" si="9"/>
        <v>0</v>
      </c>
    </row>
    <row r="30" spans="1:17" ht="19.899999999999999" customHeight="1" thickTop="1" thickBot="1">
      <c r="A30" s="3">
        <f t="shared" si="6"/>
        <v>0</v>
      </c>
      <c r="B30" s="5" t="s">
        <v>9</v>
      </c>
      <c r="C30" s="2"/>
      <c r="D30" s="2"/>
      <c r="E30" s="6" t="s">
        <v>2</v>
      </c>
      <c r="F30" s="3">
        <f t="shared" si="7"/>
        <v>0</v>
      </c>
      <c r="H30" s="3">
        <f t="shared" si="8"/>
        <v>0</v>
      </c>
      <c r="I30" s="5" t="s">
        <v>7</v>
      </c>
      <c r="J30" s="2"/>
      <c r="K30" s="2"/>
      <c r="L30" s="6" t="s">
        <v>0</v>
      </c>
      <c r="M30" s="3">
        <f t="shared" si="9"/>
        <v>0</v>
      </c>
    </row>
    <row r="31" spans="1:17" ht="19.899999999999999" customHeight="1" thickTop="1" thickBot="1">
      <c r="A31" s="3">
        <f t="shared" si="6"/>
        <v>0</v>
      </c>
      <c r="B31" s="5" t="s">
        <v>10</v>
      </c>
      <c r="C31" s="2"/>
      <c r="D31" s="2"/>
      <c r="E31" s="6" t="s">
        <v>1</v>
      </c>
      <c r="F31" s="3">
        <f t="shared" si="7"/>
        <v>0</v>
      </c>
      <c r="H31" s="3">
        <f t="shared" si="8"/>
        <v>0</v>
      </c>
      <c r="I31" s="5" t="s">
        <v>8</v>
      </c>
      <c r="J31" s="2"/>
      <c r="K31" s="2"/>
      <c r="L31" s="6" t="s">
        <v>3</v>
      </c>
      <c r="M31" s="3">
        <f t="shared" si="9"/>
        <v>0</v>
      </c>
    </row>
    <row r="32" spans="1:17" ht="19.899999999999999" customHeight="1" thickTop="1" thickBot="1">
      <c r="A32" s="3">
        <f t="shared" si="6"/>
        <v>0</v>
      </c>
      <c r="B32" s="5" t="s">
        <v>11</v>
      </c>
      <c r="C32" s="2"/>
      <c r="D32" s="2"/>
      <c r="E32" s="6" t="s">
        <v>0</v>
      </c>
      <c r="F32" s="3">
        <f t="shared" si="7"/>
        <v>0</v>
      </c>
      <c r="H32" s="3">
        <f t="shared" si="8"/>
        <v>0</v>
      </c>
      <c r="I32" s="5" t="s">
        <v>9</v>
      </c>
      <c r="J32" s="2"/>
      <c r="K32" s="2"/>
      <c r="L32" s="6" t="s">
        <v>27</v>
      </c>
      <c r="M32" s="3">
        <f t="shared" si="9"/>
        <v>0</v>
      </c>
    </row>
    <row r="33" ht="15.75" thickTop="1"/>
  </sheetData>
  <sheetProtection password="C89E" sheet="1" objects="1" scenarios="1" selectLockedCells="1"/>
  <mergeCells count="21">
    <mergeCell ref="O8:O9"/>
    <mergeCell ref="Q8:Q9"/>
    <mergeCell ref="A1:F1"/>
    <mergeCell ref="H1:M1"/>
    <mergeCell ref="O5:O6"/>
    <mergeCell ref="P5:P6"/>
    <mergeCell ref="Q5:Q6"/>
    <mergeCell ref="P8:P9"/>
    <mergeCell ref="O11:O12"/>
    <mergeCell ref="Q11:Q12"/>
    <mergeCell ref="H12:M12"/>
    <mergeCell ref="O14:O15"/>
    <mergeCell ref="Q14:Q15"/>
    <mergeCell ref="P14:P15"/>
    <mergeCell ref="P11:P12"/>
    <mergeCell ref="B16:E17"/>
    <mergeCell ref="O17:O18"/>
    <mergeCell ref="Q17:Q18"/>
    <mergeCell ref="A19:F19"/>
    <mergeCell ref="H23:M23"/>
    <mergeCell ref="P17:P18"/>
  </mergeCells>
  <conditionalFormatting sqref="Q8:Q9">
    <cfRule type="cellIs" dxfId="9" priority="2" operator="equal">
      <formula>"1er"</formula>
    </cfRule>
  </conditionalFormatting>
  <conditionalFormatting sqref="Q17:Q18 Q14:Q15 Q11:Q12">
    <cfRule type="cellIs" dxfId="8" priority="1" operator="equal">
      <formula>"1er"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Q33"/>
  <sheetViews>
    <sheetView topLeftCell="A6" workbookViewId="0">
      <selection activeCell="C25" sqref="C25"/>
    </sheetView>
  </sheetViews>
  <sheetFormatPr baseColWidth="10" defaultRowHeight="15"/>
  <cols>
    <col min="1" max="6" width="10.7109375" customWidth="1"/>
    <col min="7" max="7" width="4.7109375" customWidth="1"/>
    <col min="14" max="14" width="4.7109375" customWidth="1"/>
    <col min="15" max="15" width="16.7109375" bestFit="1" customWidth="1"/>
    <col min="16" max="17" width="15.7109375" customWidth="1"/>
  </cols>
  <sheetData>
    <row r="1" spans="1:17" ht="19.899999999999999" customHeight="1" thickTop="1" thickBot="1">
      <c r="A1" s="36" t="s">
        <v>40</v>
      </c>
      <c r="B1" s="37"/>
      <c r="C1" s="37"/>
      <c r="D1" s="37"/>
      <c r="E1" s="37"/>
      <c r="F1" s="38"/>
      <c r="H1" s="39" t="s">
        <v>42</v>
      </c>
      <c r="I1" s="40"/>
      <c r="J1" s="40"/>
      <c r="K1" s="40"/>
      <c r="L1" s="40"/>
      <c r="M1" s="41"/>
    </row>
    <row r="2" spans="1:17" ht="19.899999999999999" customHeight="1" thickTop="1" thickBot="1">
      <c r="A2" s="1" t="s">
        <v>19</v>
      </c>
      <c r="B2" s="1" t="s">
        <v>20</v>
      </c>
      <c r="C2" s="1" t="s">
        <v>18</v>
      </c>
      <c r="D2" s="1" t="s">
        <v>18</v>
      </c>
      <c r="E2" s="1" t="s">
        <v>20</v>
      </c>
      <c r="F2" s="1" t="s">
        <v>19</v>
      </c>
      <c r="H2" s="1" t="s">
        <v>19</v>
      </c>
      <c r="I2" s="1" t="s">
        <v>20</v>
      </c>
      <c r="J2" s="1" t="s">
        <v>18</v>
      </c>
      <c r="K2" s="1" t="s">
        <v>18</v>
      </c>
      <c r="L2" s="1" t="s">
        <v>20</v>
      </c>
      <c r="M2" s="1" t="s">
        <v>19</v>
      </c>
    </row>
    <row r="3" spans="1:17" ht="19.899999999999999" customHeight="1" thickTop="1" thickBot="1">
      <c r="A3" s="3">
        <f>IF(C3=13,2,IF(C3&lt;13,0))</f>
        <v>0</v>
      </c>
      <c r="B3" s="4" t="s">
        <v>21</v>
      </c>
      <c r="C3" s="2"/>
      <c r="D3" s="2"/>
      <c r="E3" s="6" t="s">
        <v>0</v>
      </c>
      <c r="F3" s="3">
        <f>IF(D3=13,2,IF(D3&lt;13,0))</f>
        <v>0</v>
      </c>
      <c r="H3" s="3">
        <f>IF(J3=13,3,IF(J3&lt;13,0))</f>
        <v>0</v>
      </c>
      <c r="I3" s="4" t="s">
        <v>21</v>
      </c>
      <c r="J3" s="2"/>
      <c r="K3" s="2"/>
      <c r="L3" s="6" t="s">
        <v>0</v>
      </c>
      <c r="M3" s="3">
        <f>IF(K3=13,3,IF(K3&lt;13,0))</f>
        <v>0</v>
      </c>
    </row>
    <row r="4" spans="1:17" ht="19.899999999999999" customHeight="1" thickTop="1" thickBot="1">
      <c r="A4" s="3">
        <f t="shared" ref="A4:A14" si="0">IF(C4=13,2,IF(C4&lt;13,0))</f>
        <v>0</v>
      </c>
      <c r="B4" s="4" t="s">
        <v>22</v>
      </c>
      <c r="C4" s="2"/>
      <c r="D4" s="2"/>
      <c r="E4" s="6" t="s">
        <v>1</v>
      </c>
      <c r="F4" s="3">
        <f t="shared" ref="F4:F14" si="1">IF(D4=13,2,IF(D4&lt;13,0))</f>
        <v>0</v>
      </c>
      <c r="H4" s="3">
        <f t="shared" ref="H4:H10" si="2">IF(J4=13,3,IF(J4&lt;13,0))</f>
        <v>0</v>
      </c>
      <c r="I4" s="4" t="s">
        <v>22</v>
      </c>
      <c r="J4" s="2"/>
      <c r="K4" s="2"/>
      <c r="L4" s="6" t="s">
        <v>1</v>
      </c>
      <c r="M4" s="3">
        <f t="shared" ref="M4:M10" si="3">IF(K4=13,3,IF(K4&lt;13,0))</f>
        <v>0</v>
      </c>
    </row>
    <row r="5" spans="1:17" ht="19.899999999999999" customHeight="1" thickTop="1" thickBot="1">
      <c r="A5" s="3">
        <f t="shared" si="0"/>
        <v>0</v>
      </c>
      <c r="B5" s="4" t="s">
        <v>24</v>
      </c>
      <c r="C5" s="2"/>
      <c r="D5" s="2"/>
      <c r="E5" s="6" t="s">
        <v>2</v>
      </c>
      <c r="F5" s="3">
        <f t="shared" si="1"/>
        <v>0</v>
      </c>
      <c r="H5" s="3">
        <f t="shared" si="2"/>
        <v>0</v>
      </c>
      <c r="I5" s="4" t="s">
        <v>24</v>
      </c>
      <c r="J5" s="2"/>
      <c r="K5" s="2"/>
      <c r="L5" s="6" t="s">
        <v>2</v>
      </c>
      <c r="M5" s="3">
        <f t="shared" si="3"/>
        <v>0</v>
      </c>
      <c r="O5" s="50" t="s">
        <v>32</v>
      </c>
      <c r="P5" s="50" t="s">
        <v>19</v>
      </c>
      <c r="Q5" s="50" t="s">
        <v>33</v>
      </c>
    </row>
    <row r="6" spans="1:17" ht="19.899999999999999" customHeight="1" thickTop="1" thickBot="1">
      <c r="A6" s="3">
        <f t="shared" si="0"/>
        <v>0</v>
      </c>
      <c r="B6" s="4" t="s">
        <v>25</v>
      </c>
      <c r="C6" s="2"/>
      <c r="D6" s="2"/>
      <c r="E6" s="6" t="s">
        <v>3</v>
      </c>
      <c r="F6" s="3">
        <f t="shared" si="1"/>
        <v>0</v>
      </c>
      <c r="H6" s="3">
        <f t="shared" si="2"/>
        <v>0</v>
      </c>
      <c r="I6" s="4" t="s">
        <v>25</v>
      </c>
      <c r="J6" s="2"/>
      <c r="K6" s="2"/>
      <c r="L6" s="6" t="s">
        <v>3</v>
      </c>
      <c r="M6" s="3">
        <f t="shared" si="3"/>
        <v>0</v>
      </c>
      <c r="O6" s="51"/>
      <c r="P6" s="51"/>
      <c r="Q6" s="51"/>
    </row>
    <row r="7" spans="1:17" ht="19.899999999999999" customHeight="1" thickTop="1" thickBot="1">
      <c r="A7" s="3">
        <f t="shared" si="0"/>
        <v>0</v>
      </c>
      <c r="B7" s="4" t="s">
        <v>26</v>
      </c>
      <c r="C7" s="2"/>
      <c r="D7" s="2"/>
      <c r="E7" s="6" t="s">
        <v>4</v>
      </c>
      <c r="F7" s="3">
        <f t="shared" si="1"/>
        <v>0</v>
      </c>
      <c r="H7" s="3">
        <f t="shared" si="2"/>
        <v>0</v>
      </c>
      <c r="I7" s="5" t="s">
        <v>6</v>
      </c>
      <c r="J7" s="2"/>
      <c r="K7" s="2"/>
      <c r="L7" s="7" t="s">
        <v>12</v>
      </c>
      <c r="M7" s="3">
        <f t="shared" si="3"/>
        <v>0</v>
      </c>
      <c r="O7" s="8"/>
      <c r="P7" s="8"/>
      <c r="Q7" s="8"/>
    </row>
    <row r="8" spans="1:17" ht="19.899999999999999" customHeight="1" thickTop="1" thickBot="1">
      <c r="A8" s="3">
        <f t="shared" si="0"/>
        <v>0</v>
      </c>
      <c r="B8" s="4" t="s">
        <v>23</v>
      </c>
      <c r="C8" s="2"/>
      <c r="D8" s="2"/>
      <c r="E8" s="6" t="s">
        <v>5</v>
      </c>
      <c r="F8" s="3">
        <f t="shared" si="1"/>
        <v>0</v>
      </c>
      <c r="H8" s="3">
        <f t="shared" si="2"/>
        <v>0</v>
      </c>
      <c r="I8" s="5" t="s">
        <v>7</v>
      </c>
      <c r="J8" s="2"/>
      <c r="K8" s="2"/>
      <c r="L8" s="7" t="s">
        <v>13</v>
      </c>
      <c r="M8" s="3">
        <f t="shared" si="3"/>
        <v>0</v>
      </c>
      <c r="O8" s="48" t="s">
        <v>30</v>
      </c>
      <c r="P8" s="42">
        <f>SUM(F9:F14,M7:M10,M18:M21,M29:M32,F27:F32)</f>
        <v>0</v>
      </c>
      <c r="Q8" s="34" t="str">
        <f>RANK(P8,$P$8:$P$17) &amp; IF(P8=MAX($P$8:$P$17),"er","ème")&amp; IF(COUNTIF($P$8:$P$18,P8)&gt;1," ex","")</f>
        <v>1er ex</v>
      </c>
    </row>
    <row r="9" spans="1:17" ht="19.899999999999999" customHeight="1" thickTop="1" thickBot="1">
      <c r="A9" s="3">
        <f t="shared" si="0"/>
        <v>0</v>
      </c>
      <c r="B9" s="5" t="s">
        <v>6</v>
      </c>
      <c r="C9" s="2"/>
      <c r="D9" s="2"/>
      <c r="E9" s="7" t="s">
        <v>12</v>
      </c>
      <c r="F9" s="3">
        <f t="shared" si="1"/>
        <v>0</v>
      </c>
      <c r="H9" s="3">
        <f t="shared" si="2"/>
        <v>0</v>
      </c>
      <c r="I9" s="5" t="s">
        <v>8</v>
      </c>
      <c r="J9" s="2"/>
      <c r="K9" s="2"/>
      <c r="L9" s="7" t="s">
        <v>14</v>
      </c>
      <c r="M9" s="3">
        <f t="shared" si="3"/>
        <v>0</v>
      </c>
      <c r="O9" s="49"/>
      <c r="P9" s="43"/>
      <c r="Q9" s="35"/>
    </row>
    <row r="10" spans="1:17" ht="19.899999999999999" customHeight="1" thickTop="1" thickBot="1">
      <c r="A10" s="3">
        <f t="shared" si="0"/>
        <v>0</v>
      </c>
      <c r="B10" s="5" t="s">
        <v>7</v>
      </c>
      <c r="C10" s="2"/>
      <c r="D10" s="2"/>
      <c r="E10" s="7" t="s">
        <v>13</v>
      </c>
      <c r="F10" s="3">
        <f t="shared" si="1"/>
        <v>0</v>
      </c>
      <c r="H10" s="3">
        <f t="shared" si="2"/>
        <v>0</v>
      </c>
      <c r="I10" s="5" t="s">
        <v>9</v>
      </c>
      <c r="J10" s="2"/>
      <c r="K10" s="2"/>
      <c r="L10" s="7" t="s">
        <v>15</v>
      </c>
      <c r="M10" s="3">
        <f t="shared" si="3"/>
        <v>0</v>
      </c>
      <c r="O10" s="8"/>
      <c r="P10" s="11"/>
      <c r="Q10" s="9"/>
    </row>
    <row r="11" spans="1:17" ht="19.899999999999999" customHeight="1" thickTop="1" thickBot="1">
      <c r="A11" s="3">
        <f t="shared" si="0"/>
        <v>0</v>
      </c>
      <c r="B11" s="5" t="s">
        <v>8</v>
      </c>
      <c r="C11" s="2"/>
      <c r="D11" s="2"/>
      <c r="E11" s="7" t="s">
        <v>14</v>
      </c>
      <c r="F11" s="3">
        <f t="shared" si="1"/>
        <v>0</v>
      </c>
      <c r="O11" s="44" t="s">
        <v>29</v>
      </c>
      <c r="P11" s="42">
        <f>SUM(A9:A14,H7:H10,H18:H21,H29:H32,A27:A32)</f>
        <v>0</v>
      </c>
      <c r="Q11" s="34" t="str">
        <f>RANK(P11,$P$8:$P$17) &amp; IF(P11=MAX($P$8:$P$17),"er","ème")&amp; IF(COUNTIF($P$8:$P$18,P11)&gt;1," ex","")</f>
        <v>1er ex</v>
      </c>
    </row>
    <row r="12" spans="1:17" ht="19.899999999999999" customHeight="1" thickTop="1" thickBot="1">
      <c r="A12" s="3">
        <f t="shared" si="0"/>
        <v>0</v>
      </c>
      <c r="B12" s="5" t="s">
        <v>9</v>
      </c>
      <c r="C12" s="2"/>
      <c r="D12" s="2"/>
      <c r="E12" s="7" t="s">
        <v>15</v>
      </c>
      <c r="F12" s="3">
        <f t="shared" si="1"/>
        <v>0</v>
      </c>
      <c r="H12" s="39" t="s">
        <v>43</v>
      </c>
      <c r="I12" s="40"/>
      <c r="J12" s="40"/>
      <c r="K12" s="40"/>
      <c r="L12" s="40"/>
      <c r="M12" s="41"/>
      <c r="O12" s="45"/>
      <c r="P12" s="43"/>
      <c r="Q12" s="35"/>
    </row>
    <row r="13" spans="1:17" ht="19.899999999999999" customHeight="1" thickTop="1" thickBot="1">
      <c r="A13" s="3">
        <f t="shared" si="0"/>
        <v>0</v>
      </c>
      <c r="B13" s="5" t="s">
        <v>10</v>
      </c>
      <c r="C13" s="2"/>
      <c r="D13" s="2"/>
      <c r="E13" s="7" t="s">
        <v>16</v>
      </c>
      <c r="F13" s="3">
        <f t="shared" si="1"/>
        <v>0</v>
      </c>
      <c r="H13" s="1" t="s">
        <v>19</v>
      </c>
      <c r="I13" s="1" t="s">
        <v>20</v>
      </c>
      <c r="J13" s="1" t="s">
        <v>18</v>
      </c>
      <c r="K13" s="1" t="s">
        <v>18</v>
      </c>
      <c r="L13" s="1" t="s">
        <v>20</v>
      </c>
      <c r="M13" s="1" t="s">
        <v>19</v>
      </c>
      <c r="O13" s="10"/>
      <c r="P13" s="11"/>
      <c r="Q13" s="9"/>
    </row>
    <row r="14" spans="1:17" ht="19.899999999999999" customHeight="1" thickTop="1" thickBot="1">
      <c r="A14" s="3">
        <f t="shared" si="0"/>
        <v>0</v>
      </c>
      <c r="B14" s="5" t="s">
        <v>11</v>
      </c>
      <c r="C14" s="2"/>
      <c r="D14" s="2"/>
      <c r="E14" s="7" t="s">
        <v>17</v>
      </c>
      <c r="F14" s="3">
        <f t="shared" si="1"/>
        <v>0</v>
      </c>
      <c r="H14" s="3">
        <f>IF(J14=13,3,IF(J14&lt;13,0))</f>
        <v>0</v>
      </c>
      <c r="I14" s="4" t="s">
        <v>21</v>
      </c>
      <c r="J14" s="2"/>
      <c r="K14" s="2"/>
      <c r="L14" s="6" t="s">
        <v>3</v>
      </c>
      <c r="M14" s="3">
        <f>IF(K14=13,3,IF(K14&lt;13,0))</f>
        <v>0</v>
      </c>
      <c r="O14" s="46" t="s">
        <v>28</v>
      </c>
      <c r="P14" s="42">
        <f>SUM(F3:F8,M3:M6,M14:M17,M25:M28,F21:F26)</f>
        <v>0</v>
      </c>
      <c r="Q14" s="34" t="str">
        <f>RANK(P14,$P$8:$P$17) &amp; IF(P14=MAX($P$8:$P$17),"er","ème")&amp; IF(COUNTIF($P$8:$P$18,P14)&gt;1," ex","")</f>
        <v>1er ex</v>
      </c>
    </row>
    <row r="15" spans="1:17" ht="19.899999999999999" customHeight="1" thickTop="1" thickBot="1">
      <c r="H15" s="3">
        <f t="shared" ref="H15:H21" si="4">IF(J15=13,3,IF(J15&lt;13,0))</f>
        <v>0</v>
      </c>
      <c r="I15" s="4" t="s">
        <v>22</v>
      </c>
      <c r="J15" s="2"/>
      <c r="K15" s="2"/>
      <c r="L15" s="6" t="s">
        <v>2</v>
      </c>
      <c r="M15" s="3">
        <f t="shared" ref="M15:M21" si="5">IF(K15=13,3,IF(K15&lt;13,0))</f>
        <v>0</v>
      </c>
      <c r="O15" s="47"/>
      <c r="P15" s="43"/>
      <c r="Q15" s="35"/>
    </row>
    <row r="16" spans="1:17" ht="19.899999999999999" customHeight="1" thickTop="1" thickBot="1">
      <c r="B16" s="26" t="s">
        <v>34</v>
      </c>
      <c r="C16" s="27"/>
      <c r="D16" s="27"/>
      <c r="E16" s="28"/>
      <c r="H16" s="3">
        <f t="shared" si="4"/>
        <v>0</v>
      </c>
      <c r="I16" s="4" t="s">
        <v>24</v>
      </c>
      <c r="J16" s="2"/>
      <c r="K16" s="2"/>
      <c r="L16" s="6" t="s">
        <v>1</v>
      </c>
      <c r="M16" s="3">
        <f t="shared" si="5"/>
        <v>0</v>
      </c>
      <c r="O16" s="10"/>
      <c r="P16" s="11"/>
      <c r="Q16" s="9"/>
    </row>
    <row r="17" spans="1:17" ht="19.899999999999999" customHeight="1" thickTop="1" thickBot="1">
      <c r="B17" s="29"/>
      <c r="C17" s="30"/>
      <c r="D17" s="30"/>
      <c r="E17" s="31"/>
      <c r="H17" s="3">
        <f t="shared" si="4"/>
        <v>0</v>
      </c>
      <c r="I17" s="4" t="s">
        <v>25</v>
      </c>
      <c r="J17" s="2"/>
      <c r="K17" s="2"/>
      <c r="L17" s="6" t="s">
        <v>0</v>
      </c>
      <c r="M17" s="3">
        <f t="shared" si="5"/>
        <v>0</v>
      </c>
      <c r="O17" s="32" t="s">
        <v>31</v>
      </c>
      <c r="P17" s="42">
        <f>SUM(A3:A8,H3:H6,H14:H17,H25:H28,A21:A26,)</f>
        <v>0</v>
      </c>
      <c r="Q17" s="34" t="str">
        <f>RANK(P17,$P$8:$P$17) &amp; IF(P17=MAX($P$8:$P$17),"er","ème")&amp; IF(COUNTIF($P$8:$P$18,P17)&gt;1," ex","")</f>
        <v>1er ex</v>
      </c>
    </row>
    <row r="18" spans="1:17" ht="19.899999999999999" customHeight="1" thickTop="1" thickBot="1">
      <c r="H18" s="3">
        <f t="shared" si="4"/>
        <v>0</v>
      </c>
      <c r="I18" s="5" t="s">
        <v>6</v>
      </c>
      <c r="J18" s="2"/>
      <c r="K18" s="2"/>
      <c r="L18" s="7" t="s">
        <v>15</v>
      </c>
      <c r="M18" s="3">
        <f t="shared" si="5"/>
        <v>0</v>
      </c>
      <c r="O18" s="33"/>
      <c r="P18" s="43"/>
      <c r="Q18" s="35"/>
    </row>
    <row r="19" spans="1:17" ht="19.899999999999999" customHeight="1" thickTop="1" thickBot="1">
      <c r="A19" s="36" t="s">
        <v>41</v>
      </c>
      <c r="B19" s="37"/>
      <c r="C19" s="37"/>
      <c r="D19" s="37"/>
      <c r="E19" s="37"/>
      <c r="F19" s="38"/>
      <c r="H19" s="3">
        <f t="shared" si="4"/>
        <v>0</v>
      </c>
      <c r="I19" s="5" t="s">
        <v>7</v>
      </c>
      <c r="J19" s="2"/>
      <c r="K19" s="2"/>
      <c r="L19" s="7" t="s">
        <v>14</v>
      </c>
      <c r="M19" s="3">
        <f t="shared" si="5"/>
        <v>0</v>
      </c>
    </row>
    <row r="20" spans="1:17" ht="19.899999999999999" customHeight="1" thickTop="1" thickBot="1">
      <c r="A20" s="1" t="s">
        <v>19</v>
      </c>
      <c r="B20" s="1" t="s">
        <v>20</v>
      </c>
      <c r="C20" s="1" t="s">
        <v>18</v>
      </c>
      <c r="D20" s="1" t="s">
        <v>18</v>
      </c>
      <c r="E20" s="1" t="s">
        <v>20</v>
      </c>
      <c r="F20" s="1" t="s">
        <v>19</v>
      </c>
      <c r="H20" s="3">
        <f t="shared" si="4"/>
        <v>0</v>
      </c>
      <c r="I20" s="5" t="s">
        <v>8</v>
      </c>
      <c r="J20" s="2"/>
      <c r="K20" s="2"/>
      <c r="L20" s="7" t="s">
        <v>13</v>
      </c>
      <c r="M20" s="3">
        <f t="shared" si="5"/>
        <v>0</v>
      </c>
    </row>
    <row r="21" spans="1:17" ht="19.899999999999999" customHeight="1" thickTop="1" thickBot="1">
      <c r="A21" s="3">
        <f>IF(C21=13,2,IF(C21&lt;13,0))</f>
        <v>0</v>
      </c>
      <c r="B21" s="4" t="s">
        <v>21</v>
      </c>
      <c r="C21" s="2"/>
      <c r="D21" s="2"/>
      <c r="E21" s="6" t="s">
        <v>5</v>
      </c>
      <c r="F21" s="3">
        <f>IF(D21=13,2,IF(D21&lt;13,0))</f>
        <v>0</v>
      </c>
      <c r="H21" s="3">
        <f t="shared" si="4"/>
        <v>0</v>
      </c>
      <c r="I21" s="5" t="s">
        <v>9</v>
      </c>
      <c r="J21" s="2"/>
      <c r="K21" s="2"/>
      <c r="L21" s="7" t="s">
        <v>12</v>
      </c>
      <c r="M21" s="3">
        <f t="shared" si="5"/>
        <v>0</v>
      </c>
    </row>
    <row r="22" spans="1:17" ht="19.899999999999999" customHeight="1" thickTop="1" thickBot="1">
      <c r="A22" s="3">
        <f t="shared" ref="A22:A32" si="6">IF(C22=13,2,IF(C22&lt;13,0))</f>
        <v>0</v>
      </c>
      <c r="B22" s="4" t="s">
        <v>22</v>
      </c>
      <c r="C22" s="2"/>
      <c r="D22" s="2"/>
      <c r="E22" s="6" t="s">
        <v>4</v>
      </c>
      <c r="F22" s="3">
        <f t="shared" ref="F22:F32" si="7">IF(D22=13,2,IF(D22&lt;13,0))</f>
        <v>0</v>
      </c>
    </row>
    <row r="23" spans="1:17" ht="19.899999999999999" customHeight="1" thickTop="1" thickBot="1">
      <c r="A23" s="3">
        <f t="shared" si="6"/>
        <v>0</v>
      </c>
      <c r="B23" s="4" t="s">
        <v>24</v>
      </c>
      <c r="C23" s="2"/>
      <c r="D23" s="2"/>
      <c r="E23" s="6" t="s">
        <v>3</v>
      </c>
      <c r="F23" s="3">
        <f t="shared" si="7"/>
        <v>0</v>
      </c>
      <c r="H23" s="39" t="s">
        <v>44</v>
      </c>
      <c r="I23" s="40"/>
      <c r="J23" s="40"/>
      <c r="K23" s="40"/>
      <c r="L23" s="40"/>
      <c r="M23" s="41"/>
    </row>
    <row r="24" spans="1:17" ht="19.899999999999999" customHeight="1" thickTop="1" thickBot="1">
      <c r="A24" s="3">
        <f t="shared" si="6"/>
        <v>0</v>
      </c>
      <c r="B24" s="4" t="s">
        <v>25</v>
      </c>
      <c r="C24" s="2"/>
      <c r="D24" s="2"/>
      <c r="E24" s="6" t="s">
        <v>2</v>
      </c>
      <c r="F24" s="3">
        <f t="shared" si="7"/>
        <v>0</v>
      </c>
      <c r="H24" s="1" t="s">
        <v>19</v>
      </c>
      <c r="I24" s="1" t="s">
        <v>20</v>
      </c>
      <c r="J24" s="1" t="s">
        <v>18</v>
      </c>
      <c r="K24" s="1" t="s">
        <v>18</v>
      </c>
      <c r="L24" s="1" t="s">
        <v>20</v>
      </c>
      <c r="M24" s="1" t="s">
        <v>19</v>
      </c>
    </row>
    <row r="25" spans="1:17" ht="19.899999999999999" customHeight="1" thickTop="1" thickBot="1">
      <c r="A25" s="3">
        <f t="shared" si="6"/>
        <v>0</v>
      </c>
      <c r="B25" s="4" t="s">
        <v>26</v>
      </c>
      <c r="C25" s="2"/>
      <c r="D25" s="2"/>
      <c r="E25" s="6" t="s">
        <v>1</v>
      </c>
      <c r="F25" s="3">
        <f t="shared" si="7"/>
        <v>0</v>
      </c>
      <c r="H25" s="3">
        <f>IF(J25=13,3,IF(J25&lt;13,0))</f>
        <v>0</v>
      </c>
      <c r="I25" s="4" t="s">
        <v>21</v>
      </c>
      <c r="J25" s="2"/>
      <c r="K25" s="2"/>
      <c r="L25" s="6" t="s">
        <v>1</v>
      </c>
      <c r="M25" s="3">
        <f>IF(K25=13,3,IF(K25&lt;13,0))</f>
        <v>0</v>
      </c>
    </row>
    <row r="26" spans="1:17" ht="19.899999999999999" customHeight="1" thickTop="1" thickBot="1">
      <c r="A26" s="3">
        <f t="shared" si="6"/>
        <v>0</v>
      </c>
      <c r="B26" s="4" t="s">
        <v>23</v>
      </c>
      <c r="C26" s="2"/>
      <c r="D26" s="2"/>
      <c r="E26" s="6" t="s">
        <v>0</v>
      </c>
      <c r="F26" s="3">
        <f t="shared" si="7"/>
        <v>0</v>
      </c>
      <c r="H26" s="3">
        <f t="shared" ref="H26:H32" si="8">IF(J26=13,3,IF(J26&lt;13,0))</f>
        <v>0</v>
      </c>
      <c r="I26" s="4" t="s">
        <v>22</v>
      </c>
      <c r="J26" s="2"/>
      <c r="K26" s="2"/>
      <c r="L26" s="6" t="s">
        <v>0</v>
      </c>
      <c r="M26" s="3">
        <f t="shared" ref="M26:M32" si="9">IF(K26=13,3,IF(K26&lt;13,0))</f>
        <v>0</v>
      </c>
    </row>
    <row r="27" spans="1:17" ht="19.899999999999999" customHeight="1" thickTop="1" thickBot="1">
      <c r="A27" s="3">
        <f t="shared" si="6"/>
        <v>0</v>
      </c>
      <c r="B27" s="5" t="s">
        <v>6</v>
      </c>
      <c r="C27" s="2"/>
      <c r="D27" s="2"/>
      <c r="E27" s="7" t="s">
        <v>17</v>
      </c>
      <c r="F27" s="3">
        <f t="shared" si="7"/>
        <v>0</v>
      </c>
      <c r="H27" s="3">
        <f t="shared" si="8"/>
        <v>0</v>
      </c>
      <c r="I27" s="4" t="s">
        <v>24</v>
      </c>
      <c r="J27" s="2"/>
      <c r="K27" s="2"/>
      <c r="L27" s="6" t="s">
        <v>3</v>
      </c>
      <c r="M27" s="3">
        <f t="shared" si="9"/>
        <v>0</v>
      </c>
    </row>
    <row r="28" spans="1:17" ht="19.899999999999999" customHeight="1" thickTop="1" thickBot="1">
      <c r="A28" s="3">
        <f t="shared" si="6"/>
        <v>0</v>
      </c>
      <c r="B28" s="5" t="s">
        <v>7</v>
      </c>
      <c r="C28" s="2"/>
      <c r="D28" s="2"/>
      <c r="E28" s="7" t="s">
        <v>16</v>
      </c>
      <c r="F28" s="3">
        <f t="shared" si="7"/>
        <v>0</v>
      </c>
      <c r="H28" s="3">
        <f t="shared" si="8"/>
        <v>0</v>
      </c>
      <c r="I28" s="4" t="s">
        <v>25</v>
      </c>
      <c r="J28" s="2"/>
      <c r="K28" s="2"/>
      <c r="L28" s="6" t="s">
        <v>27</v>
      </c>
      <c r="M28" s="3">
        <f t="shared" si="9"/>
        <v>0</v>
      </c>
    </row>
    <row r="29" spans="1:17" ht="19.899999999999999" customHeight="1" thickTop="1" thickBot="1">
      <c r="A29" s="3">
        <f t="shared" si="6"/>
        <v>0</v>
      </c>
      <c r="B29" s="5" t="s">
        <v>8</v>
      </c>
      <c r="C29" s="2"/>
      <c r="D29" s="2"/>
      <c r="E29" s="7" t="s">
        <v>15</v>
      </c>
      <c r="F29" s="3">
        <f t="shared" si="7"/>
        <v>0</v>
      </c>
      <c r="H29" s="3">
        <f t="shared" si="8"/>
        <v>0</v>
      </c>
      <c r="I29" s="5" t="s">
        <v>6</v>
      </c>
      <c r="J29" s="2"/>
      <c r="K29" s="2"/>
      <c r="L29" s="7" t="s">
        <v>13</v>
      </c>
      <c r="M29" s="3">
        <f t="shared" si="9"/>
        <v>0</v>
      </c>
    </row>
    <row r="30" spans="1:17" ht="19.899999999999999" customHeight="1" thickTop="1" thickBot="1">
      <c r="A30" s="3">
        <f t="shared" si="6"/>
        <v>0</v>
      </c>
      <c r="B30" s="5" t="s">
        <v>9</v>
      </c>
      <c r="C30" s="2"/>
      <c r="D30" s="2"/>
      <c r="E30" s="7" t="s">
        <v>14</v>
      </c>
      <c r="F30" s="3">
        <f t="shared" si="7"/>
        <v>0</v>
      </c>
      <c r="H30" s="3">
        <f t="shared" si="8"/>
        <v>0</v>
      </c>
      <c r="I30" s="5" t="s">
        <v>7</v>
      </c>
      <c r="J30" s="2"/>
      <c r="K30" s="2"/>
      <c r="L30" s="7" t="s">
        <v>12</v>
      </c>
      <c r="M30" s="3">
        <f t="shared" si="9"/>
        <v>0</v>
      </c>
    </row>
    <row r="31" spans="1:17" ht="19.899999999999999" customHeight="1" thickTop="1" thickBot="1">
      <c r="A31" s="3">
        <f t="shared" si="6"/>
        <v>0</v>
      </c>
      <c r="B31" s="5" t="s">
        <v>10</v>
      </c>
      <c r="C31" s="2"/>
      <c r="D31" s="2"/>
      <c r="E31" s="7" t="s">
        <v>13</v>
      </c>
      <c r="F31" s="3">
        <f t="shared" si="7"/>
        <v>0</v>
      </c>
      <c r="H31" s="3">
        <f t="shared" si="8"/>
        <v>0</v>
      </c>
      <c r="I31" s="5" t="s">
        <v>8</v>
      </c>
      <c r="J31" s="2"/>
      <c r="K31" s="2"/>
      <c r="L31" s="7" t="s">
        <v>15</v>
      </c>
      <c r="M31" s="3">
        <f t="shared" si="9"/>
        <v>0</v>
      </c>
    </row>
    <row r="32" spans="1:17" ht="19.899999999999999" customHeight="1" thickTop="1" thickBot="1">
      <c r="A32" s="3">
        <f t="shared" si="6"/>
        <v>0</v>
      </c>
      <c r="B32" s="5" t="s">
        <v>11</v>
      </c>
      <c r="C32" s="2"/>
      <c r="D32" s="2"/>
      <c r="E32" s="7" t="s">
        <v>12</v>
      </c>
      <c r="F32" s="3">
        <f t="shared" si="7"/>
        <v>0</v>
      </c>
      <c r="H32" s="3">
        <f t="shared" si="8"/>
        <v>0</v>
      </c>
      <c r="I32" s="5" t="s">
        <v>9</v>
      </c>
      <c r="J32" s="2"/>
      <c r="K32" s="2"/>
      <c r="L32" s="7" t="s">
        <v>14</v>
      </c>
      <c r="M32" s="3">
        <f t="shared" si="9"/>
        <v>0</v>
      </c>
    </row>
    <row r="33" ht="15.75" thickTop="1"/>
  </sheetData>
  <sheetProtection password="C89E" sheet="1" objects="1" scenarios="1" selectLockedCells="1"/>
  <mergeCells count="21">
    <mergeCell ref="B16:E17"/>
    <mergeCell ref="O17:O18"/>
    <mergeCell ref="P17:P18"/>
    <mergeCell ref="Q17:Q18"/>
    <mergeCell ref="A19:F19"/>
    <mergeCell ref="H23:M23"/>
    <mergeCell ref="O11:O12"/>
    <mergeCell ref="P11:P12"/>
    <mergeCell ref="Q11:Q12"/>
    <mergeCell ref="H12:M12"/>
    <mergeCell ref="O14:O15"/>
    <mergeCell ref="P14:P15"/>
    <mergeCell ref="Q14:Q15"/>
    <mergeCell ref="O8:O9"/>
    <mergeCell ref="P8:P9"/>
    <mergeCell ref="Q8:Q9"/>
    <mergeCell ref="A1:F1"/>
    <mergeCell ref="H1:M1"/>
    <mergeCell ref="O5:O6"/>
    <mergeCell ref="P5:P6"/>
    <mergeCell ref="Q5:Q6"/>
  </mergeCells>
  <conditionalFormatting sqref="Q8:Q9">
    <cfRule type="cellIs" dxfId="7" priority="2" operator="equal">
      <formula>"1er"</formula>
    </cfRule>
  </conditionalFormatting>
  <conditionalFormatting sqref="Q17:Q18 Q14:Q15 Q11:Q12">
    <cfRule type="cellIs" dxfId="6" priority="1" operator="equal">
      <formula>"1er"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F3DB1"/>
  </sheetPr>
  <dimension ref="C4:G13"/>
  <sheetViews>
    <sheetView workbookViewId="0">
      <selection activeCell="D12" sqref="D12"/>
    </sheetView>
  </sheetViews>
  <sheetFormatPr baseColWidth="10" defaultRowHeight="15"/>
  <cols>
    <col min="3" max="7" width="20.7109375" customWidth="1"/>
  </cols>
  <sheetData>
    <row r="4" spans="3:7" ht="15.75" thickBot="1"/>
    <row r="5" spans="3:7" ht="49.9" customHeight="1" thickTop="1" thickBot="1">
      <c r="C5" s="12" t="s">
        <v>35</v>
      </c>
      <c r="D5" s="21" t="s">
        <v>29</v>
      </c>
      <c r="E5" s="22" t="s">
        <v>31</v>
      </c>
      <c r="F5" s="23" t="s">
        <v>28</v>
      </c>
      <c r="G5" s="24" t="s">
        <v>30</v>
      </c>
    </row>
    <row r="6" spans="3:7" ht="40.15" customHeight="1" thickTop="1" thickBot="1">
      <c r="C6" s="13" t="s">
        <v>36</v>
      </c>
      <c r="D6" s="19">
        <f>'A ST JULIEN'!P11</f>
        <v>44</v>
      </c>
      <c r="E6" s="19">
        <f>'A ST JULIEN'!P17</f>
        <v>31</v>
      </c>
      <c r="F6" s="19">
        <f>'A ST JULIEN'!P14</f>
        <v>29</v>
      </c>
      <c r="G6" s="20">
        <f>'A ST JULIEN'!P8</f>
        <v>16</v>
      </c>
    </row>
    <row r="7" spans="3:7" ht="40.15" customHeight="1" thickTop="1" thickBot="1">
      <c r="C7" s="15" t="s">
        <v>37</v>
      </c>
      <c r="D7" s="19">
        <f>'A CEBAZAT'!P11</f>
        <v>23</v>
      </c>
      <c r="E7" s="19">
        <f>'A CEBAZAT'!P17</f>
        <v>37</v>
      </c>
      <c r="F7" s="19">
        <f>'A CEBAZAT'!P8</f>
        <v>23</v>
      </c>
      <c r="G7" s="19">
        <f>'A CEBAZAT'!P14</f>
        <v>37</v>
      </c>
    </row>
    <row r="8" spans="3:7" ht="40.15" customHeight="1" thickTop="1" thickBot="1">
      <c r="C8" s="25" t="s">
        <v>38</v>
      </c>
      <c r="D8" s="19">
        <f>'A Riom'!P11</f>
        <v>0</v>
      </c>
      <c r="E8" s="19">
        <f>'A Riom'!P17</f>
        <v>0</v>
      </c>
      <c r="F8" s="19">
        <f>'A Riom'!P8</f>
        <v>0</v>
      </c>
      <c r="G8" s="20">
        <f>'A Riom'!P14</f>
        <v>0</v>
      </c>
    </row>
    <row r="9" spans="3:7" ht="40.15" customHeight="1" thickTop="1" thickBot="1">
      <c r="C9" s="16" t="s">
        <v>39</v>
      </c>
      <c r="D9" s="19">
        <f>'A COURNON'!P11</f>
        <v>0</v>
      </c>
      <c r="E9" s="19">
        <f>'A COURNON'!P17</f>
        <v>0</v>
      </c>
      <c r="F9" s="19">
        <f>'A COURNON'!P14</f>
        <v>0</v>
      </c>
      <c r="G9" s="20">
        <f>'A COURNON'!P8</f>
        <v>0</v>
      </c>
    </row>
    <row r="10" spans="3:7" ht="45" customHeight="1" thickTop="1" thickBot="1">
      <c r="C10" s="17" t="s">
        <v>45</v>
      </c>
      <c r="D10" s="14">
        <f>SUM(D6:D9)</f>
        <v>67</v>
      </c>
      <c r="E10" s="14">
        <f>SUM(E6:E9)</f>
        <v>68</v>
      </c>
      <c r="F10" s="14">
        <f>SUM(F6:F9)</f>
        <v>52</v>
      </c>
      <c r="G10" s="14">
        <f>SUM(G6:G9)</f>
        <v>53</v>
      </c>
    </row>
    <row r="11" spans="3:7" ht="49.9" customHeight="1" thickTop="1" thickBot="1">
      <c r="C11" s="54" t="s">
        <v>46</v>
      </c>
      <c r="D11" s="21" t="s">
        <v>29</v>
      </c>
      <c r="E11" s="22" t="s">
        <v>31</v>
      </c>
      <c r="F11" s="23" t="s">
        <v>28</v>
      </c>
      <c r="G11" s="24" t="s">
        <v>30</v>
      </c>
    </row>
    <row r="12" spans="3:7" ht="38.25" thickTop="1" thickBot="1">
      <c r="C12" s="54"/>
      <c r="D12" s="18">
        <f>RANK(D10,$D$10:$G$10,0)</f>
        <v>2</v>
      </c>
      <c r="E12" s="18">
        <f>RANK(E10,$D$10:$G$10,0)</f>
        <v>1</v>
      </c>
      <c r="F12" s="18">
        <f>RANK(F10,$D$10:$G$10,0)</f>
        <v>4</v>
      </c>
      <c r="G12" s="18">
        <f>RANK(G10,$D$10:$G$10,0)</f>
        <v>3</v>
      </c>
    </row>
    <row r="13" spans="3:7" ht="15.75" thickTop="1"/>
  </sheetData>
  <sheetProtection password="C89E" sheet="1" objects="1" scenarios="1" selectLockedCells="1"/>
  <mergeCells count="1">
    <mergeCell ref="C11:C12"/>
  </mergeCells>
  <conditionalFormatting sqref="D6:G9">
    <cfRule type="cellIs" dxfId="5" priority="9" operator="equal">
      <formula>0</formula>
    </cfRule>
  </conditionalFormatting>
  <conditionalFormatting sqref="E10:G10">
    <cfRule type="cellIs" dxfId="4" priority="8" operator="equal">
      <formula>0</formula>
    </cfRule>
  </conditionalFormatting>
  <conditionalFormatting sqref="D10">
    <cfRule type="cellIs" dxfId="3" priority="7" operator="equal">
      <formula>0</formula>
    </cfRule>
  </conditionalFormatting>
  <conditionalFormatting sqref="D10:G10">
    <cfRule type="cellIs" dxfId="2" priority="6" operator="greaterThan">
      <formula>0</formula>
    </cfRule>
  </conditionalFormatting>
  <conditionalFormatting sqref="D12:G12">
    <cfRule type="cellIs" dxfId="1" priority="2" operator="equal">
      <formula>1</formula>
    </cfRule>
  </conditionalFormatting>
  <conditionalFormatting sqref="D12:G12">
    <cfRule type="expression" dxfId="0" priority="1">
      <formula>#REF!=0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 ST JULIEN</vt:lpstr>
      <vt:lpstr>A CEBAZAT</vt:lpstr>
      <vt:lpstr>A Riom</vt:lpstr>
      <vt:lpstr>A COURNON</vt:lpstr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JEAN LOUIS</cp:lastModifiedBy>
  <cp:lastPrinted>2023-04-07T15:51:00Z</cp:lastPrinted>
  <dcterms:created xsi:type="dcterms:W3CDTF">2019-12-20T12:49:47Z</dcterms:created>
  <dcterms:modified xsi:type="dcterms:W3CDTF">2024-07-03T10:01:34Z</dcterms:modified>
</cp:coreProperties>
</file>